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UITION\"/>
    </mc:Choice>
  </mc:AlternateContent>
  <bookViews>
    <workbookView xWindow="120" yWindow="105" windowWidth="15195" windowHeight="8595"/>
  </bookViews>
  <sheets>
    <sheet name="MEDICINE" sheetId="2" r:id="rId1"/>
    <sheet name="DMD, DENTAL HYGIENE" sheetId="3" r:id="rId2"/>
    <sheet name="GRAD STUDIES IN HEALTH SCIENCES" sheetId="4" r:id="rId3"/>
    <sheet name="SCH OF POPULATION HEALTH" sheetId="7" r:id="rId4"/>
    <sheet name="NURSING" sheetId="5" r:id="rId5"/>
    <sheet name="HEALTH RELATED PROFESSIONS" sheetId="6" r:id="rId6"/>
  </sheets>
  <calcPr calcId="152511"/>
</workbook>
</file>

<file path=xl/calcChain.xml><?xml version="1.0" encoding="utf-8"?>
<calcChain xmlns="http://schemas.openxmlformats.org/spreadsheetml/2006/main">
  <c r="C33" i="3" l="1"/>
  <c r="B33" i="3"/>
  <c r="D33" i="3" s="1"/>
  <c r="C32" i="3"/>
  <c r="B32" i="3"/>
  <c r="D32" i="3" s="1"/>
  <c r="C31" i="3"/>
  <c r="B31" i="3"/>
  <c r="D31" i="3" s="1"/>
  <c r="C30" i="3"/>
  <c r="B30" i="3"/>
  <c r="D30" i="3" s="1"/>
  <c r="C29" i="3"/>
  <c r="B29" i="3"/>
  <c r="D29" i="3" s="1"/>
  <c r="C28" i="3"/>
  <c r="B28" i="3"/>
  <c r="D28" i="3" s="1"/>
  <c r="C27" i="3"/>
  <c r="B27" i="3"/>
  <c r="D27" i="3" s="1"/>
  <c r="C26" i="3"/>
  <c r="B26" i="3"/>
  <c r="D26" i="3" s="1"/>
  <c r="C25" i="3"/>
  <c r="B25" i="3"/>
  <c r="D25" i="3" s="1"/>
  <c r="C24" i="3"/>
  <c r="B24" i="3"/>
  <c r="D24" i="3" s="1"/>
  <c r="C23" i="3"/>
  <c r="B23" i="3"/>
  <c r="D23" i="3" s="1"/>
  <c r="D22" i="3"/>
  <c r="B8" i="6" l="1"/>
  <c r="B32" i="6"/>
  <c r="B31" i="6"/>
  <c r="B30" i="6"/>
  <c r="B29" i="6"/>
  <c r="B28" i="6"/>
  <c r="B27" i="6"/>
  <c r="B26" i="6"/>
  <c r="B25" i="6"/>
  <c r="B7" i="2"/>
  <c r="C19" i="6" l="1"/>
  <c r="C18" i="6"/>
  <c r="C17" i="6"/>
  <c r="C16" i="6"/>
  <c r="C15" i="6"/>
  <c r="C14" i="6"/>
  <c r="C13" i="6"/>
  <c r="C12" i="6"/>
  <c r="B19" i="6"/>
  <c r="B18" i="6"/>
  <c r="B17" i="6"/>
  <c r="B16" i="6"/>
  <c r="B15" i="6"/>
  <c r="B14" i="6"/>
  <c r="B13" i="6"/>
  <c r="B12" i="6"/>
  <c r="C15" i="7" l="1"/>
  <c r="B15" i="7"/>
  <c r="D15" i="7" s="1"/>
  <c r="C14" i="7"/>
  <c r="B14" i="7"/>
  <c r="D14" i="7" s="1"/>
  <c r="C13" i="7"/>
  <c r="B13" i="7"/>
  <c r="D13" i="7" s="1"/>
  <c r="C12" i="7"/>
  <c r="B12" i="7"/>
  <c r="D12" i="7" s="1"/>
  <c r="C11" i="7"/>
  <c r="B11" i="7"/>
  <c r="D11" i="7" s="1"/>
  <c r="C10" i="7"/>
  <c r="B10" i="7"/>
  <c r="D10" i="7" s="1"/>
  <c r="C9" i="7"/>
  <c r="B9" i="7"/>
  <c r="D9" i="7" s="1"/>
  <c r="C8" i="7"/>
  <c r="B8" i="7"/>
  <c r="D8" i="7" s="1"/>
  <c r="D7" i="7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D55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D40" i="6"/>
  <c r="D11" i="6"/>
  <c r="C39" i="5"/>
  <c r="C38" i="5"/>
  <c r="C37" i="5"/>
  <c r="C36" i="5"/>
  <c r="C35" i="5"/>
  <c r="C34" i="5"/>
  <c r="C33" i="5"/>
  <c r="D33" i="5" s="1"/>
  <c r="C32" i="5"/>
  <c r="C31" i="5"/>
  <c r="C30" i="5"/>
  <c r="C29" i="5"/>
  <c r="B39" i="5"/>
  <c r="B38" i="5"/>
  <c r="B37" i="5"/>
  <c r="B36" i="5"/>
  <c r="B35" i="5"/>
  <c r="B34" i="5"/>
  <c r="D34" i="5" s="1"/>
  <c r="B33" i="5"/>
  <c r="B32" i="5"/>
  <c r="D32" i="5" s="1"/>
  <c r="B31" i="5"/>
  <c r="B30" i="5"/>
  <c r="B29" i="5"/>
  <c r="D36" i="5"/>
  <c r="D28" i="5"/>
  <c r="C15" i="5"/>
  <c r="B15" i="5"/>
  <c r="D15" i="5" s="1"/>
  <c r="C14" i="5"/>
  <c r="B14" i="5"/>
  <c r="D14" i="5" s="1"/>
  <c r="C13" i="5"/>
  <c r="B13" i="5"/>
  <c r="D13" i="5" s="1"/>
  <c r="C12" i="5"/>
  <c r="B12" i="5"/>
  <c r="D12" i="5" s="1"/>
  <c r="C11" i="5"/>
  <c r="B11" i="5"/>
  <c r="D11" i="5" s="1"/>
  <c r="C10" i="5"/>
  <c r="B10" i="5"/>
  <c r="D10" i="5" s="1"/>
  <c r="C9" i="5"/>
  <c r="B9" i="5"/>
  <c r="D9" i="5" s="1"/>
  <c r="C8" i="5"/>
  <c r="B8" i="5"/>
  <c r="D8" i="5" s="1"/>
  <c r="D7" i="5"/>
  <c r="D12" i="4"/>
  <c r="D8" i="4"/>
  <c r="D7" i="4"/>
  <c r="C15" i="4"/>
  <c r="C14" i="4"/>
  <c r="D14" i="4" s="1"/>
  <c r="C13" i="4"/>
  <c r="C12" i="4"/>
  <c r="C11" i="4"/>
  <c r="C10" i="4"/>
  <c r="D10" i="4" s="1"/>
  <c r="C9" i="4"/>
  <c r="C8" i="4"/>
  <c r="B15" i="4"/>
  <c r="D15" i="4" s="1"/>
  <c r="B14" i="4"/>
  <c r="B13" i="4"/>
  <c r="D13" i="4" s="1"/>
  <c r="B12" i="4"/>
  <c r="B11" i="4"/>
  <c r="D11" i="4" s="1"/>
  <c r="B10" i="4"/>
  <c r="B9" i="4"/>
  <c r="D9" i="4" s="1"/>
  <c r="B8" i="4"/>
  <c r="D13" i="3"/>
  <c r="C13" i="3"/>
  <c r="B13" i="3"/>
  <c r="D12" i="3"/>
  <c r="C12" i="3"/>
  <c r="B12" i="3"/>
  <c r="D11" i="3"/>
  <c r="C11" i="3"/>
  <c r="D10" i="3"/>
  <c r="C10" i="3"/>
  <c r="B7" i="3"/>
  <c r="D13" i="2"/>
  <c r="B13" i="2"/>
  <c r="D12" i="2"/>
  <c r="B12" i="2"/>
  <c r="D11" i="2"/>
  <c r="C11" i="2"/>
  <c r="D10" i="2"/>
  <c r="C10" i="2"/>
  <c r="D41" i="6" l="1"/>
  <c r="D42" i="6"/>
  <c r="D43" i="6"/>
  <c r="D44" i="6"/>
  <c r="D45" i="6"/>
  <c r="D46" i="6"/>
  <c r="D47" i="6"/>
  <c r="D48" i="6"/>
  <c r="D31" i="5"/>
  <c r="D29" i="5"/>
  <c r="D35" i="5"/>
  <c r="D56" i="6"/>
  <c r="D57" i="6"/>
  <c r="D58" i="6"/>
  <c r="D59" i="6"/>
  <c r="D60" i="6"/>
  <c r="D61" i="6"/>
  <c r="D62" i="6"/>
  <c r="D19" i="6"/>
  <c r="D64" i="6"/>
  <c r="D65" i="6"/>
  <c r="D66" i="6"/>
  <c r="D63" i="6"/>
  <c r="D13" i="6"/>
  <c r="D14" i="6"/>
  <c r="D15" i="6"/>
  <c r="D17" i="6"/>
  <c r="D18" i="6"/>
  <c r="D37" i="5"/>
  <c r="D30" i="5"/>
  <c r="D39" i="5"/>
  <c r="D38" i="5"/>
  <c r="D16" i="6" l="1"/>
  <c r="D12" i="6"/>
</calcChain>
</file>

<file path=xl/sharedStrings.xml><?xml version="1.0" encoding="utf-8"?>
<sst xmlns="http://schemas.openxmlformats.org/spreadsheetml/2006/main" count="140" uniqueCount="61">
  <si>
    <t xml:space="preserve">TUITION PER YEAR IS </t>
  </si>
  <si>
    <t>SUMMER</t>
  </si>
  <si>
    <t xml:space="preserve">FALL </t>
  </si>
  <si>
    <t>SPRING</t>
  </si>
  <si>
    <t>M 1</t>
  </si>
  <si>
    <t>M 2</t>
  </si>
  <si>
    <t>M 3</t>
  </si>
  <si>
    <t>M 4</t>
  </si>
  <si>
    <t>NUMBER OF HOURS</t>
  </si>
  <si>
    <t>RESIDENT TUITION</t>
  </si>
  <si>
    <t>NON-RESIDENT SURCHARGE</t>
  </si>
  <si>
    <t>NON-RESIDENT TOTAL</t>
  </si>
  <si>
    <t>D 1</t>
  </si>
  <si>
    <t>D 2</t>
  </si>
  <si>
    <t>D 3</t>
  </si>
  <si>
    <t>D 4</t>
  </si>
  <si>
    <t xml:space="preserve">NON-RES FEE ( IN ADDITION TO TUITION) IS </t>
  </si>
  <si>
    <t>UNDERGRADUATE TUITION, SEMESTER RATES</t>
  </si>
  <si>
    <t>DOCTOR OF MEDICINE</t>
  </si>
  <si>
    <t>DOCTOR OF DENTAL MEDICINE</t>
  </si>
  <si>
    <t xml:space="preserve">NOTE: MEDICAL STUDENTS ARE ALSO CHARGED AN ANNUAL DISABILITY INSURANCE FEE OF $55.00 </t>
  </si>
  <si>
    <t>OTHER GRADUATE TUITION, SEMESTER RATES</t>
  </si>
  <si>
    <t>SCHOOL OF HEALTH RELATED PROFESSIONS</t>
  </si>
  <si>
    <t xml:space="preserve">NON-RES FEE PER YEAR ( IN ADDITION TO TUITION) IS </t>
  </si>
  <si>
    <t xml:space="preserve">Physical Therapy students are charged per hour each semester, as follows: </t>
  </si>
  <si>
    <t>NON-RESIDENT TOTAL PER YEAR</t>
  </si>
  <si>
    <t xml:space="preserve">NOTE: STUDENTS ENROLLED IN PROGRAMS DESIGNATED AS ONLINE WILL BE CHARGED A DISTANCE LEARNING FEE OF $150 PER SEMESTER, REGARDLESS OF THE NUMBER OF HOURS BEING TAKEN, HOWEVER THE NONRESIDENT SURCHARGE WILL BE WAIVED.  </t>
  </si>
  <si>
    <t>NOTE: STUDENTS ENROLLED IN THE DOCTORATE OF HEALTH ADMINISTRATION PROGRAM WILL ALSO BE CHARGED A DISTANCE LEARNING FEE OF $150 PER SEMESTER, REGARDLESS OF THE NUMBER OF HOURS BEING TAKEN.    NON-RESIDENT FEES ARE NOT CHARGED FOR THIS ONLINE PROGRAM.</t>
  </si>
  <si>
    <t>NON-RESIDENT FEE</t>
  </si>
  <si>
    <t>N/A</t>
  </si>
  <si>
    <t>NOTE:  PhD students will receive a waiver to credit their account for any non-resident fees they are charged.</t>
  </si>
  <si>
    <r>
      <t>Traditional BSN</t>
    </r>
    <r>
      <rPr>
        <sz val="11"/>
        <color theme="1"/>
        <rFont val="Calibri"/>
        <family val="2"/>
        <scheme val="minor"/>
      </rPr>
      <t xml:space="preserve"> students will be charged a HESI testing fee of $650.00 their first semester tuition, and a lab fee of $250.00 their second semester.</t>
    </r>
  </si>
  <si>
    <r>
      <t>Accelerated BSN</t>
    </r>
    <r>
      <rPr>
        <sz val="11"/>
        <color theme="1"/>
        <rFont val="Calibri"/>
        <family val="2"/>
        <scheme val="minor"/>
      </rPr>
      <t xml:space="preserve"> students will be charged a $3000.00 Professional fee each semester, in addition to tuition.  Students on the Oxford campus will be charged an activity fee of $250.00 with their first semester tuition.</t>
    </r>
  </si>
  <si>
    <r>
      <t>Online programs:</t>
    </r>
    <r>
      <rPr>
        <sz val="11"/>
        <color theme="1"/>
        <rFont val="Calibri"/>
        <family val="2"/>
        <scheme val="minor"/>
      </rPr>
      <t xml:space="preserve">   Students enrolled in online programs will be charged a $150.00 distance learning fee each semester.    Non-resident tuition will not be charged for students in online programs.  Please look up your program in the bulletin to determine if it is an online program.</t>
    </r>
  </si>
  <si>
    <t>REQUIRED FEES, UNDERGRADUATE PROGRAMS:</t>
  </si>
  <si>
    <t>REQUIRED FEES, GRADUATE PROGRAMS:</t>
  </si>
  <si>
    <r>
      <t>RN to MSN</t>
    </r>
    <r>
      <rPr>
        <sz val="11"/>
        <color theme="1"/>
        <rFont val="Calibri"/>
        <family val="2"/>
        <scheme val="minor"/>
      </rPr>
      <t xml:space="preserve"> students will be charged a one time lab/sim/standardized test fee of $250.00 with their first semester tuition.</t>
    </r>
  </si>
  <si>
    <r>
      <t>Post Baccalaureate DNP</t>
    </r>
    <r>
      <rPr>
        <sz val="11"/>
        <color theme="1"/>
        <rFont val="Calibri"/>
        <family val="2"/>
        <scheme val="minor"/>
      </rPr>
      <t xml:space="preserve"> students will be charged a one time lab/sim/standardized test fee of $250.00 with their first semester tuition.</t>
    </r>
  </si>
  <si>
    <r>
      <t>MSN and Post Masters Nursing</t>
    </r>
    <r>
      <rPr>
        <sz val="11"/>
        <color theme="1"/>
        <rFont val="Calibri"/>
        <family val="2"/>
        <scheme val="minor"/>
      </rPr>
      <t xml:space="preserve"> students will be charged a one time lab/sim/standardized test fee of $250.00 with their first semester tuition.</t>
    </r>
  </si>
  <si>
    <r>
      <t>Online programs:</t>
    </r>
    <r>
      <rPr>
        <sz val="11"/>
        <color theme="1"/>
        <rFont val="Calibri"/>
        <family val="2"/>
        <scheme val="minor"/>
      </rPr>
      <t xml:space="preserve">  Students enrolled in online programs will be charged a $150.00 distance learning fee each semester.    Non-resident tuition will not be charged for students in online programs.  Please look up your program in the bulletin to determine if it is an online program.</t>
    </r>
  </si>
  <si>
    <t>SCHOOL OF NURSING</t>
  </si>
  <si>
    <t>All prices are subject to change without notice.</t>
  </si>
  <si>
    <t>Waived for online program</t>
  </si>
  <si>
    <t>UNIVERSITY OF MISSISSIPPI MEDICAL CENTER  2017 - 2018 TUITION TABLES</t>
  </si>
  <si>
    <t xml:space="preserve">These rates will be in effect for the academic year comprising the summer and fall semesters of 2017 and the spring semester of 2018.                           </t>
  </si>
  <si>
    <t>GRADUATE TUITION, SEMESTER RATES 2017-2018</t>
  </si>
  <si>
    <t>NOTE:  there is no additional charge for hours taken in excess of 9 per semester for graduate programs.</t>
  </si>
  <si>
    <t>DOCTOR OF PHYSICAL THERAPY,  SEMESTER RATES 2017-2018</t>
  </si>
  <si>
    <t>DOCTOR OF HEALTH ADMINISTRATION,  SEMESTER RATES 2017-2018</t>
  </si>
  <si>
    <t>UNDERGRADUATE TUITION, SEMESTER RATES 2017-2018</t>
  </si>
  <si>
    <t>NOTE:  there is no additional charge for hours taken in excess of 12 per semester for undergraduate programs.</t>
  </si>
  <si>
    <t>NOTE:  CURRENTLY ENROLLED D3 AND D4  STUDENTS  WILL ALSO BE CHARGED A VITALBOOKS FEE OF APPROX. $1100-$1200 PER YEAR</t>
  </si>
  <si>
    <t xml:space="preserve">SCHOOL OF GRADUATE STUDIES IN THE HEALTH SCIENCES  </t>
  </si>
  <si>
    <t>2017-2018</t>
  </si>
  <si>
    <t>(19,268.50 PER SEM.)</t>
  </si>
  <si>
    <t>(19,917 PER SEM. OR  13,278 PER TRIMESTER )</t>
  </si>
  <si>
    <t>DENTAL HYGIENE TUITION, SEMESTER RATES</t>
  </si>
  <si>
    <t>NOTE: SOPH students in PhD programs who maintain a minimum GPA of 3.0 will receive a waiver of non-resident fees.</t>
  </si>
  <si>
    <t xml:space="preserve">JOHN D. BOWER SCHOOL OF POPULATION HEALTH  </t>
  </si>
  <si>
    <t>NOTE:  There is no additional charge for hours taken in excess of 9 per semester for graduate programs.</t>
  </si>
  <si>
    <t xml:space="preserve">These rates will be in effect for the academic year comprising the fall semester of 2017 and the spring semester of 2018.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</si>
</sst>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7">
    <xf numFmtId="0" fontId="0" fillId="0" borderId="0" xfId="0"/>
    <xf numFmtId="0" fontId="2" fillId="0" borderId="1" xfId="0" applyFont="1" applyBorder="1"/>
    <xf numFmtId="43" fontId="1" fillId="0" borderId="1" xfId="1" applyFont="1" applyBorder="1"/>
    <xf numFmtId="43" fontId="2" fillId="0" borderId="1" xfId="1" applyFont="1" applyBorder="1" applyAlignment="1">
      <alignment horizontal="center"/>
    </xf>
    <xf numFmtId="43" fontId="2" fillId="0" borderId="1" xfId="1" applyFont="1" applyBorder="1"/>
    <xf numFmtId="43" fontId="2" fillId="0" borderId="1" xfId="1" applyFont="1" applyBorder="1" applyAlignment="1">
      <alignment horizontal="center" wrapText="1"/>
    </xf>
    <xf numFmtId="43" fontId="2" fillId="0" borderId="1" xfId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0" fillId="0" borderId="0" xfId="0" applyAlignment="1">
      <alignment wrapText="1"/>
    </xf>
    <xf numFmtId="43" fontId="7" fillId="0" borderId="0" xfId="1" applyFont="1" applyBorder="1" applyAlignment="1">
      <alignment horizontal="left"/>
    </xf>
    <xf numFmtId="43" fontId="1" fillId="0" borderId="7" xfId="1" applyFont="1" applyBorder="1"/>
    <xf numFmtId="43" fontId="2" fillId="0" borderId="7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0" xfId="0" applyFont="1" applyBorder="1"/>
    <xf numFmtId="43" fontId="1" fillId="0" borderId="11" xfId="1" applyFont="1" applyBorder="1"/>
    <xf numFmtId="43" fontId="1" fillId="0" borderId="12" xfId="1" applyFont="1" applyBorder="1"/>
    <xf numFmtId="43" fontId="2" fillId="0" borderId="7" xfId="1" applyFont="1" applyFill="1" applyBorder="1"/>
    <xf numFmtId="43" fontId="2" fillId="0" borderId="9" xfId="1" applyFont="1" applyFill="1" applyBorder="1"/>
    <xf numFmtId="0" fontId="7" fillId="0" borderId="8" xfId="0" applyFont="1" applyBorder="1" applyAlignment="1">
      <alignment horizontal="left"/>
    </xf>
    <xf numFmtId="43" fontId="7" fillId="0" borderId="9" xfId="1" applyFont="1" applyFill="1" applyBorder="1" applyAlignment="1">
      <alignment horizontal="left"/>
    </xf>
    <xf numFmtId="0" fontId="0" fillId="0" borderId="10" xfId="0" applyBorder="1"/>
    <xf numFmtId="43" fontId="0" fillId="0" borderId="11" xfId="1" applyFont="1" applyBorder="1"/>
    <xf numFmtId="43" fontId="0" fillId="0" borderId="12" xfId="1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 wrapText="1"/>
    </xf>
    <xf numFmtId="43" fontId="2" fillId="0" borderId="7" xfId="1" applyFont="1" applyBorder="1" applyAlignment="1">
      <alignment horizontal="center" wrapText="1"/>
    </xf>
    <xf numFmtId="43" fontId="2" fillId="0" borderId="7" xfId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43" fontId="2" fillId="0" borderId="16" xfId="1" applyFont="1" applyBorder="1" applyAlignment="1">
      <alignment horizontal="right"/>
    </xf>
    <xf numFmtId="0" fontId="2" fillId="0" borderId="7" xfId="0" applyFont="1" applyBorder="1"/>
    <xf numFmtId="43" fontId="2" fillId="0" borderId="16" xfId="1" applyFont="1" applyBorder="1" applyAlignment="1">
      <alignment horizontal="center"/>
    </xf>
    <xf numFmtId="43" fontId="2" fillId="0" borderId="17" xfId="1" applyFont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43" fontId="0" fillId="0" borderId="0" xfId="0" applyNumberFormat="1" applyBorder="1"/>
    <xf numFmtId="43" fontId="0" fillId="0" borderId="9" xfId="0" applyNumberForma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8" xfId="0" applyFont="1" applyBorder="1"/>
    <xf numFmtId="43" fontId="0" fillId="0" borderId="0" xfId="1" applyFont="1" applyBorder="1"/>
    <xf numFmtId="43" fontId="0" fillId="0" borderId="9" xfId="1" applyFont="1" applyBorder="1"/>
    <xf numFmtId="43" fontId="2" fillId="0" borderId="9" xfId="1" applyFont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43" fontId="2" fillId="0" borderId="1" xfId="1" applyFont="1" applyFill="1" applyBorder="1"/>
    <xf numFmtId="43" fontId="1" fillId="0" borderId="1" xfId="1" applyFont="1" applyFill="1" applyBorder="1"/>
    <xf numFmtId="43" fontId="1" fillId="0" borderId="7" xfId="1" applyFont="1" applyFill="1" applyBorder="1"/>
    <xf numFmtId="0" fontId="2" fillId="0" borderId="6" xfId="0" applyFont="1" applyFill="1" applyBorder="1" applyAlignment="1">
      <alignment horizontal="right" wrapText="1"/>
    </xf>
    <xf numFmtId="0" fontId="2" fillId="0" borderId="6" xfId="0" applyFont="1" applyFill="1" applyBorder="1"/>
    <xf numFmtId="0" fontId="1" fillId="0" borderId="6" xfId="0" applyFont="1" applyFill="1" applyBorder="1"/>
    <xf numFmtId="43" fontId="2" fillId="0" borderId="1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3" fontId="2" fillId="0" borderId="0" xfId="1" applyFont="1" applyFill="1" applyBorder="1"/>
    <xf numFmtId="43" fontId="2" fillId="0" borderId="1" xfId="1" applyFont="1" applyFill="1" applyBorder="1" applyAlignment="1">
      <alignment horizontal="center" wrapText="1"/>
    </xf>
    <xf numFmtId="43" fontId="2" fillId="0" borderId="7" xfId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right"/>
    </xf>
    <xf numFmtId="43" fontId="2" fillId="0" borderId="7" xfId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43" fontId="2" fillId="0" borderId="16" xfId="1" applyFont="1" applyFill="1" applyBorder="1" applyAlignment="1">
      <alignment horizontal="right"/>
    </xf>
    <xf numFmtId="43" fontId="2" fillId="0" borderId="17" xfId="1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43" fontId="6" fillId="0" borderId="1" xfId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8" xfId="0" applyBorder="1" applyAlignment="1"/>
    <xf numFmtId="43" fontId="6" fillId="0" borderId="1" xfId="1" applyFont="1" applyFill="1" applyBorder="1" applyAlignment="1">
      <alignment wrapText="1"/>
    </xf>
    <xf numFmtId="0" fontId="0" fillId="0" borderId="0" xfId="0" applyFill="1"/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8" xfId="0" applyFill="1" applyBorder="1" applyAlignment="1"/>
    <xf numFmtId="0" fontId="0" fillId="0" borderId="0" xfId="0" applyFill="1" applyBorder="1"/>
    <xf numFmtId="0" fontId="0" fillId="0" borderId="9" xfId="0" applyFill="1" applyBorder="1"/>
    <xf numFmtId="0" fontId="0" fillId="0" borderId="8" xfId="0" applyFill="1" applyBorder="1"/>
    <xf numFmtId="43" fontId="0" fillId="0" borderId="0" xfId="0" applyNumberFormat="1" applyFill="1" applyBorder="1"/>
    <xf numFmtId="43" fontId="0" fillId="0" borderId="9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4" fillId="0" borderId="20" xfId="0" applyFont="1" applyBorder="1" applyAlignment="1"/>
    <xf numFmtId="0" fontId="0" fillId="0" borderId="9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1" xfId="0" applyFont="1" applyBorder="1" applyAlignment="1"/>
    <xf numFmtId="0" fontId="4" fillId="0" borderId="7" xfId="0" applyFont="1" applyBorder="1" applyAlignment="1"/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0" fillId="0" borderId="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4" fillId="0" borderId="1" xfId="0" applyFont="1" applyFill="1" applyBorder="1" applyAlignment="1"/>
    <xf numFmtId="0" fontId="4" fillId="0" borderId="7" xfId="0" applyFont="1" applyFill="1" applyBorder="1" applyAlignment="1"/>
    <xf numFmtId="0" fontId="0" fillId="0" borderId="8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13" sqref="B13:D13"/>
    </sheetView>
  </sheetViews>
  <sheetFormatPr defaultRowHeight="15" x14ac:dyDescent="0.25"/>
  <cols>
    <col min="1" max="1" width="42.28515625" customWidth="1"/>
    <col min="2" max="2" width="24.7109375" customWidth="1"/>
    <col min="3" max="4" width="27.140625" customWidth="1"/>
  </cols>
  <sheetData>
    <row r="1" spans="1:4" ht="26.25" x14ac:dyDescent="0.4">
      <c r="A1" s="90" t="s">
        <v>43</v>
      </c>
      <c r="B1" s="90"/>
      <c r="C1" s="90"/>
      <c r="D1" s="90"/>
    </row>
    <row r="4" spans="1:4" ht="33.75" x14ac:dyDescent="0.5">
      <c r="A4" s="91" t="s">
        <v>18</v>
      </c>
      <c r="B4" s="92"/>
      <c r="C4" s="92"/>
      <c r="D4" s="93"/>
    </row>
    <row r="5" spans="1:4" ht="18.75" x14ac:dyDescent="0.3">
      <c r="A5" s="45" t="s">
        <v>0</v>
      </c>
      <c r="B5" s="46">
        <v>29552</v>
      </c>
      <c r="C5" s="47"/>
      <c r="D5" s="48"/>
    </row>
    <row r="6" spans="1:4" ht="37.5" x14ac:dyDescent="0.3">
      <c r="A6" s="49" t="s">
        <v>16</v>
      </c>
      <c r="B6" s="46">
        <v>40032</v>
      </c>
      <c r="C6" s="46" t="s">
        <v>54</v>
      </c>
      <c r="D6" s="48"/>
    </row>
    <row r="7" spans="1:4" ht="18.75" x14ac:dyDescent="0.3">
      <c r="A7" s="45" t="s">
        <v>25</v>
      </c>
      <c r="B7" s="46">
        <f>SUM(B5:B6)</f>
        <v>69584</v>
      </c>
      <c r="C7" s="47"/>
      <c r="D7" s="48"/>
    </row>
    <row r="8" spans="1:4" ht="18.75" x14ac:dyDescent="0.3">
      <c r="A8" s="50"/>
      <c r="B8" s="47"/>
      <c r="C8" s="47"/>
      <c r="D8" s="48"/>
    </row>
    <row r="9" spans="1:4" ht="18.75" x14ac:dyDescent="0.3">
      <c r="A9" s="51"/>
      <c r="B9" s="52" t="s">
        <v>1</v>
      </c>
      <c r="C9" s="52" t="s">
        <v>2</v>
      </c>
      <c r="D9" s="53" t="s">
        <v>3</v>
      </c>
    </row>
    <row r="10" spans="1:4" ht="18.75" x14ac:dyDescent="0.3">
      <c r="A10" s="54" t="s">
        <v>4</v>
      </c>
      <c r="B10" s="46">
        <v>0</v>
      </c>
      <c r="C10" s="46">
        <f>+B5/2</f>
        <v>14776</v>
      </c>
      <c r="D10" s="17">
        <f>+$B$5/2</f>
        <v>14776</v>
      </c>
    </row>
    <row r="11" spans="1:4" ht="18.75" x14ac:dyDescent="0.3">
      <c r="A11" s="54" t="s">
        <v>5</v>
      </c>
      <c r="B11" s="46">
        <v>0</v>
      </c>
      <c r="C11" s="46">
        <f t="shared" ref="C11:D11" si="0">+$B$5/2</f>
        <v>14776</v>
      </c>
      <c r="D11" s="17">
        <f t="shared" si="0"/>
        <v>14776</v>
      </c>
    </row>
    <row r="12" spans="1:4" ht="18.75" x14ac:dyDescent="0.3">
      <c r="A12" s="54" t="s">
        <v>6</v>
      </c>
      <c r="B12" s="46">
        <f>+$B$5/2</f>
        <v>14776</v>
      </c>
      <c r="C12" s="46"/>
      <c r="D12" s="17">
        <f>+$B$5/2</f>
        <v>14776</v>
      </c>
    </row>
    <row r="13" spans="1:4" ht="18.75" x14ac:dyDescent="0.3">
      <c r="A13" s="54" t="s">
        <v>7</v>
      </c>
      <c r="B13" s="46">
        <f>+$B$5/2</f>
        <v>14776</v>
      </c>
      <c r="C13" s="46"/>
      <c r="D13" s="17">
        <f>+$B$5/2</f>
        <v>14776</v>
      </c>
    </row>
    <row r="14" spans="1:4" ht="18.75" x14ac:dyDescent="0.3">
      <c r="A14" s="55"/>
      <c r="B14" s="56"/>
      <c r="C14" s="56"/>
      <c r="D14" s="18"/>
    </row>
    <row r="15" spans="1:4" ht="15.75" x14ac:dyDescent="0.25">
      <c r="A15" s="94" t="s">
        <v>20</v>
      </c>
      <c r="B15" s="95"/>
      <c r="C15" s="95"/>
      <c r="D15" s="96"/>
    </row>
    <row r="16" spans="1:4" ht="19.5" thickBot="1" x14ac:dyDescent="0.35">
      <c r="A16" s="14"/>
      <c r="B16" s="15"/>
      <c r="C16" s="15"/>
      <c r="D16" s="16"/>
    </row>
    <row r="19" spans="1:4" x14ac:dyDescent="0.25">
      <c r="A19" s="88" t="s">
        <v>44</v>
      </c>
      <c r="B19" s="88"/>
      <c r="C19" s="88"/>
      <c r="D19" s="88"/>
    </row>
    <row r="20" spans="1:4" x14ac:dyDescent="0.25">
      <c r="A20" s="89" t="s">
        <v>41</v>
      </c>
      <c r="B20" s="89"/>
      <c r="C20" s="89"/>
      <c r="D20" s="89"/>
    </row>
  </sheetData>
  <mergeCells count="5">
    <mergeCell ref="A19:D19"/>
    <mergeCell ref="A20:D20"/>
    <mergeCell ref="A1:D1"/>
    <mergeCell ref="A4:D4"/>
    <mergeCell ref="A15:D15"/>
  </mergeCells>
  <pageMargins left="0.7" right="0.7" top="0.75" bottom="0.75" header="0.3" footer="0.3"/>
  <pageSetup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workbookViewId="0">
      <selection activeCell="D41" sqref="A1:D41"/>
    </sheetView>
  </sheetViews>
  <sheetFormatPr defaultRowHeight="15" x14ac:dyDescent="0.25"/>
  <cols>
    <col min="1" max="1" width="42.28515625" customWidth="1"/>
    <col min="2" max="2" width="24.7109375" customWidth="1"/>
    <col min="3" max="4" width="27.140625" customWidth="1"/>
  </cols>
  <sheetData>
    <row r="1" spans="1:4" ht="26.25" x14ac:dyDescent="0.4">
      <c r="A1" s="90" t="s">
        <v>43</v>
      </c>
      <c r="B1" s="90"/>
      <c r="C1" s="90"/>
      <c r="D1" s="90"/>
    </row>
    <row r="3" spans="1:4" ht="15.75" thickBot="1" x14ac:dyDescent="0.3"/>
    <row r="4" spans="1:4" ht="36" x14ac:dyDescent="0.55000000000000004">
      <c r="A4" s="102" t="s">
        <v>19</v>
      </c>
      <c r="B4" s="103"/>
      <c r="C4" s="103"/>
      <c r="D4" s="104"/>
    </row>
    <row r="5" spans="1:4" ht="18.75" x14ac:dyDescent="0.3">
      <c r="A5" s="45" t="s">
        <v>0</v>
      </c>
      <c r="B5" s="46">
        <v>29523</v>
      </c>
      <c r="C5" s="47"/>
      <c r="D5" s="48"/>
    </row>
    <row r="6" spans="1:4" ht="37.5" x14ac:dyDescent="0.3">
      <c r="A6" s="49" t="s">
        <v>16</v>
      </c>
      <c r="B6" s="46">
        <v>39834</v>
      </c>
      <c r="C6" s="74" t="s">
        <v>55</v>
      </c>
      <c r="D6" s="48"/>
    </row>
    <row r="7" spans="1:4" ht="18.75" x14ac:dyDescent="0.3">
      <c r="A7" s="45" t="s">
        <v>25</v>
      </c>
      <c r="B7" s="46">
        <f>SUM(B5:B6)</f>
        <v>69357</v>
      </c>
      <c r="C7" s="47"/>
      <c r="D7" s="48"/>
    </row>
    <row r="8" spans="1:4" ht="18.75" x14ac:dyDescent="0.3">
      <c r="A8" s="50"/>
      <c r="B8" s="46"/>
      <c r="C8" s="46"/>
      <c r="D8" s="48"/>
    </row>
    <row r="9" spans="1:4" ht="18.75" x14ac:dyDescent="0.3">
      <c r="A9" s="51"/>
      <c r="B9" s="52" t="s">
        <v>1</v>
      </c>
      <c r="C9" s="52" t="s">
        <v>2</v>
      </c>
      <c r="D9" s="53" t="s">
        <v>3</v>
      </c>
    </row>
    <row r="10" spans="1:4" ht="18.75" x14ac:dyDescent="0.3">
      <c r="A10" s="54" t="s">
        <v>12</v>
      </c>
      <c r="B10" s="46">
        <v>0</v>
      </c>
      <c r="C10" s="46">
        <f>+B5/2</f>
        <v>14761.5</v>
      </c>
      <c r="D10" s="17">
        <f>+B5/2</f>
        <v>14761.5</v>
      </c>
    </row>
    <row r="11" spans="1:4" ht="18.75" x14ac:dyDescent="0.3">
      <c r="A11" s="54" t="s">
        <v>13</v>
      </c>
      <c r="B11" s="46">
        <v>0</v>
      </c>
      <c r="C11" s="46">
        <f>+B5/2</f>
        <v>14761.5</v>
      </c>
      <c r="D11" s="17">
        <f>+B5/2</f>
        <v>14761.5</v>
      </c>
    </row>
    <row r="12" spans="1:4" ht="18.75" x14ac:dyDescent="0.3">
      <c r="A12" s="54" t="s">
        <v>14</v>
      </c>
      <c r="B12" s="46">
        <f>+B5/3</f>
        <v>9841</v>
      </c>
      <c r="C12" s="46">
        <f>+B5/3</f>
        <v>9841</v>
      </c>
      <c r="D12" s="17">
        <f>+B5/3</f>
        <v>9841</v>
      </c>
    </row>
    <row r="13" spans="1:4" ht="18.75" x14ac:dyDescent="0.3">
      <c r="A13" s="54" t="s">
        <v>15</v>
      </c>
      <c r="B13" s="46">
        <f>+B5/3</f>
        <v>9841</v>
      </c>
      <c r="C13" s="46">
        <f>+B5/3</f>
        <v>9841</v>
      </c>
      <c r="D13" s="17">
        <f>+B5/3</f>
        <v>9841</v>
      </c>
    </row>
    <row r="14" spans="1:4" ht="18.75" x14ac:dyDescent="0.3">
      <c r="A14" s="55"/>
      <c r="B14" s="56"/>
      <c r="C14" s="56"/>
      <c r="D14" s="18"/>
    </row>
    <row r="15" spans="1:4" x14ac:dyDescent="0.25">
      <c r="A15" s="19" t="s">
        <v>51</v>
      </c>
      <c r="B15" s="9"/>
      <c r="C15" s="9"/>
      <c r="D15" s="20"/>
    </row>
    <row r="16" spans="1:4" ht="15.75" thickBot="1" x14ac:dyDescent="0.3">
      <c r="A16" s="21"/>
      <c r="B16" s="22"/>
      <c r="C16" s="22"/>
      <c r="D16" s="23"/>
    </row>
    <row r="19" spans="1:4" ht="15.75" thickBot="1" x14ac:dyDescent="0.3"/>
    <row r="20" spans="1:4" ht="26.25" x14ac:dyDescent="0.4">
      <c r="A20" s="105" t="s">
        <v>56</v>
      </c>
      <c r="B20" s="106"/>
      <c r="C20" s="106"/>
      <c r="D20" s="107"/>
    </row>
    <row r="21" spans="1:4" ht="37.5" x14ac:dyDescent="0.3">
      <c r="A21" s="12" t="s">
        <v>8</v>
      </c>
      <c r="B21" s="5" t="s">
        <v>9</v>
      </c>
      <c r="C21" s="5" t="s">
        <v>10</v>
      </c>
      <c r="D21" s="26" t="s">
        <v>11</v>
      </c>
    </row>
    <row r="22" spans="1:4" ht="18.75" x14ac:dyDescent="0.3">
      <c r="A22" s="12">
        <v>1</v>
      </c>
      <c r="B22" s="3">
        <v>344.5</v>
      </c>
      <c r="C22" s="3">
        <v>665.75</v>
      </c>
      <c r="D22" s="11">
        <f>SUM(B22:C22)</f>
        <v>1010.25</v>
      </c>
    </row>
    <row r="23" spans="1:4" ht="18.75" x14ac:dyDescent="0.3">
      <c r="A23" s="12">
        <v>2</v>
      </c>
      <c r="B23" s="3">
        <f>+B22*A23</f>
        <v>689</v>
      </c>
      <c r="C23" s="3">
        <f>+C22*A23</f>
        <v>1331.5</v>
      </c>
      <c r="D23" s="11">
        <f t="shared" ref="D23:D33" si="0">SUM(B23:C23)</f>
        <v>2020.5</v>
      </c>
    </row>
    <row r="24" spans="1:4" ht="18.75" x14ac:dyDescent="0.3">
      <c r="A24" s="12">
        <v>3</v>
      </c>
      <c r="B24" s="3">
        <f>+B22*A24</f>
        <v>1033.5</v>
      </c>
      <c r="C24" s="3">
        <f>+C22*A24</f>
        <v>1997.25</v>
      </c>
      <c r="D24" s="11">
        <f t="shared" si="0"/>
        <v>3030.75</v>
      </c>
    </row>
    <row r="25" spans="1:4" ht="18.75" x14ac:dyDescent="0.3">
      <c r="A25" s="12">
        <v>4</v>
      </c>
      <c r="B25" s="3">
        <f>+B22*A25</f>
        <v>1378</v>
      </c>
      <c r="C25" s="3">
        <f>+C22*A25</f>
        <v>2663</v>
      </c>
      <c r="D25" s="11">
        <f t="shared" si="0"/>
        <v>4041</v>
      </c>
    </row>
    <row r="26" spans="1:4" ht="18.75" x14ac:dyDescent="0.3">
      <c r="A26" s="12">
        <v>5</v>
      </c>
      <c r="B26" s="3">
        <f>+B22*A26</f>
        <v>1722.5</v>
      </c>
      <c r="C26" s="3">
        <f>+C22*A26</f>
        <v>3328.75</v>
      </c>
      <c r="D26" s="11">
        <f t="shared" si="0"/>
        <v>5051.25</v>
      </c>
    </row>
    <row r="27" spans="1:4" ht="18.75" x14ac:dyDescent="0.3">
      <c r="A27" s="12">
        <v>6</v>
      </c>
      <c r="B27" s="3">
        <f>+B22*A27</f>
        <v>2067</v>
      </c>
      <c r="C27" s="3">
        <f>+C22*A27</f>
        <v>3994.5</v>
      </c>
      <c r="D27" s="11">
        <f t="shared" si="0"/>
        <v>6061.5</v>
      </c>
    </row>
    <row r="28" spans="1:4" ht="18.75" x14ac:dyDescent="0.3">
      <c r="A28" s="12">
        <v>7</v>
      </c>
      <c r="B28" s="3">
        <f>+B22*A28</f>
        <v>2411.5</v>
      </c>
      <c r="C28" s="3">
        <f>+C22*A28</f>
        <v>4660.25</v>
      </c>
      <c r="D28" s="11">
        <f t="shared" si="0"/>
        <v>7071.75</v>
      </c>
    </row>
    <row r="29" spans="1:4" ht="18.75" x14ac:dyDescent="0.3">
      <c r="A29" s="12">
        <v>8</v>
      </c>
      <c r="B29" s="3">
        <f>+B22*A29</f>
        <v>2756</v>
      </c>
      <c r="C29" s="3">
        <f>+C22*A29</f>
        <v>5326</v>
      </c>
      <c r="D29" s="11">
        <f t="shared" si="0"/>
        <v>8082</v>
      </c>
    </row>
    <row r="30" spans="1:4" ht="18.75" x14ac:dyDescent="0.3">
      <c r="A30" s="12">
        <v>9</v>
      </c>
      <c r="B30" s="3">
        <f>+B22*A30</f>
        <v>3100.5</v>
      </c>
      <c r="C30" s="3">
        <f>+C22*A30</f>
        <v>5991.75</v>
      </c>
      <c r="D30" s="11">
        <f t="shared" si="0"/>
        <v>9092.25</v>
      </c>
    </row>
    <row r="31" spans="1:4" ht="18.75" x14ac:dyDescent="0.3">
      <c r="A31" s="12">
        <v>10</v>
      </c>
      <c r="B31" s="3">
        <f>+B22*A31</f>
        <v>3445</v>
      </c>
      <c r="C31" s="3">
        <f>+C22*A31</f>
        <v>6657.5</v>
      </c>
      <c r="D31" s="11">
        <f t="shared" si="0"/>
        <v>10102.5</v>
      </c>
    </row>
    <row r="32" spans="1:4" ht="18.75" x14ac:dyDescent="0.3">
      <c r="A32" s="12">
        <v>11</v>
      </c>
      <c r="B32" s="3">
        <f>+B22*A32</f>
        <v>3789.5</v>
      </c>
      <c r="C32" s="3">
        <f>+C22*A32</f>
        <v>7323.25</v>
      </c>
      <c r="D32" s="11">
        <f t="shared" si="0"/>
        <v>11112.75</v>
      </c>
    </row>
    <row r="33" spans="1:4" ht="19.5" thickBot="1" x14ac:dyDescent="0.35">
      <c r="A33" s="28">
        <v>12</v>
      </c>
      <c r="B33" s="31">
        <f>+B22*A33</f>
        <v>4134</v>
      </c>
      <c r="C33" s="31">
        <f>+C22*A33</f>
        <v>7989</v>
      </c>
      <c r="D33" s="11">
        <f t="shared" si="0"/>
        <v>12123</v>
      </c>
    </row>
    <row r="34" spans="1:4" x14ac:dyDescent="0.25">
      <c r="A34" s="97" t="s">
        <v>50</v>
      </c>
      <c r="B34" s="98"/>
      <c r="C34" s="98"/>
      <c r="D34" s="98"/>
    </row>
    <row r="35" spans="1:4" ht="33" customHeight="1" thickBot="1" x14ac:dyDescent="0.3">
      <c r="A35" s="99" t="s">
        <v>26</v>
      </c>
      <c r="B35" s="100"/>
      <c r="C35" s="100"/>
      <c r="D35" s="101"/>
    </row>
    <row r="38" spans="1:4" x14ac:dyDescent="0.25">
      <c r="A38" s="88" t="s">
        <v>44</v>
      </c>
      <c r="B38" s="88"/>
      <c r="C38" s="88"/>
      <c r="D38" s="88"/>
    </row>
    <row r="39" spans="1:4" x14ac:dyDescent="0.25">
      <c r="A39" s="89" t="s">
        <v>41</v>
      </c>
      <c r="B39" s="89"/>
      <c r="C39" s="89"/>
      <c r="D39" s="89"/>
    </row>
  </sheetData>
  <mergeCells count="7">
    <mergeCell ref="A34:D34"/>
    <mergeCell ref="A35:D35"/>
    <mergeCell ref="A39:D39"/>
    <mergeCell ref="A1:D1"/>
    <mergeCell ref="A4:D4"/>
    <mergeCell ref="A38:D38"/>
    <mergeCell ref="A20:D20"/>
  </mergeCells>
  <pageMargins left="0.7" right="0.7" top="0.75" bottom="0.75" header="0.3" footer="0.3"/>
  <pageSetup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>
      <selection activeCell="D26" sqref="A1:D26"/>
    </sheetView>
  </sheetViews>
  <sheetFormatPr defaultRowHeight="15" x14ac:dyDescent="0.25"/>
  <cols>
    <col min="1" max="1" width="42.28515625" customWidth="1"/>
    <col min="2" max="2" width="24.7109375" customWidth="1"/>
    <col min="3" max="3" width="27.140625" customWidth="1"/>
    <col min="4" max="4" width="29.28515625" customWidth="1"/>
  </cols>
  <sheetData>
    <row r="1" spans="1:4" ht="26.25" x14ac:dyDescent="0.4">
      <c r="A1" s="109" t="s">
        <v>43</v>
      </c>
      <c r="B1" s="110"/>
      <c r="C1" s="110"/>
      <c r="D1" s="111"/>
    </row>
    <row r="2" spans="1:4" ht="17.25" customHeight="1" thickBot="1" x14ac:dyDescent="0.45">
      <c r="A2" s="68"/>
      <c r="B2" s="69"/>
      <c r="C2" s="69"/>
      <c r="D2" s="70"/>
    </row>
    <row r="3" spans="1:4" ht="41.25" customHeight="1" thickBot="1" x14ac:dyDescent="0.55000000000000004">
      <c r="A3" s="115" t="s">
        <v>52</v>
      </c>
      <c r="B3" s="116"/>
      <c r="C3" s="116"/>
      <c r="D3" s="117"/>
    </row>
    <row r="4" spans="1:4" ht="6.75" customHeight="1" x14ac:dyDescent="0.25">
      <c r="A4" s="73"/>
      <c r="B4" s="34"/>
      <c r="C4" s="34"/>
      <c r="D4" s="35"/>
    </row>
    <row r="5" spans="1:4" ht="26.25" x14ac:dyDescent="0.4">
      <c r="A5" s="112" t="s">
        <v>45</v>
      </c>
      <c r="B5" s="113"/>
      <c r="C5" s="113"/>
      <c r="D5" s="114"/>
    </row>
    <row r="6" spans="1:4" ht="37.5" x14ac:dyDescent="0.3">
      <c r="A6" s="12" t="s">
        <v>8</v>
      </c>
      <c r="B6" s="5" t="s">
        <v>9</v>
      </c>
      <c r="C6" s="5" t="s">
        <v>10</v>
      </c>
      <c r="D6" s="26" t="s">
        <v>11</v>
      </c>
    </row>
    <row r="7" spans="1:4" ht="18.75" x14ac:dyDescent="0.3">
      <c r="A7" s="12">
        <v>1</v>
      </c>
      <c r="B7" s="6">
        <v>459.33</v>
      </c>
      <c r="C7" s="6">
        <v>887.66</v>
      </c>
      <c r="D7" s="27">
        <f>SUM(B7:C7)</f>
        <v>1346.99</v>
      </c>
    </row>
    <row r="8" spans="1:4" ht="18.75" x14ac:dyDescent="0.3">
      <c r="A8" s="12">
        <v>2</v>
      </c>
      <c r="B8" s="6">
        <f>+B7*A8</f>
        <v>918.66</v>
      </c>
      <c r="C8" s="6">
        <f>+C7*A8</f>
        <v>1775.32</v>
      </c>
      <c r="D8" s="27">
        <f t="shared" ref="D8:D15" si="0">SUM(B8:C8)</f>
        <v>2693.98</v>
      </c>
    </row>
    <row r="9" spans="1:4" ht="18.75" x14ac:dyDescent="0.3">
      <c r="A9" s="12">
        <v>3</v>
      </c>
      <c r="B9" s="6">
        <f>+B7*A9</f>
        <v>1377.99</v>
      </c>
      <c r="C9" s="6">
        <f>+C7*A9</f>
        <v>2662.98</v>
      </c>
      <c r="D9" s="27">
        <f t="shared" si="0"/>
        <v>4040.9700000000003</v>
      </c>
    </row>
    <row r="10" spans="1:4" ht="18.75" x14ac:dyDescent="0.3">
      <c r="A10" s="12">
        <v>4</v>
      </c>
      <c r="B10" s="6">
        <f>+B7*A10</f>
        <v>1837.32</v>
      </c>
      <c r="C10" s="6">
        <f>+C7*A10</f>
        <v>3550.64</v>
      </c>
      <c r="D10" s="27">
        <f t="shared" si="0"/>
        <v>5387.96</v>
      </c>
    </row>
    <row r="11" spans="1:4" ht="18.75" x14ac:dyDescent="0.3">
      <c r="A11" s="12">
        <v>5</v>
      </c>
      <c r="B11" s="6">
        <f>+B7*A11</f>
        <v>2296.65</v>
      </c>
      <c r="C11" s="6">
        <f>+C7*A11</f>
        <v>4438.3</v>
      </c>
      <c r="D11" s="27">
        <f t="shared" si="0"/>
        <v>6734.9500000000007</v>
      </c>
    </row>
    <row r="12" spans="1:4" ht="18.75" x14ac:dyDescent="0.3">
      <c r="A12" s="12">
        <v>6</v>
      </c>
      <c r="B12" s="6">
        <f>+B7*A12</f>
        <v>2755.98</v>
      </c>
      <c r="C12" s="6">
        <f>+C7*A12</f>
        <v>5325.96</v>
      </c>
      <c r="D12" s="27">
        <f t="shared" si="0"/>
        <v>8081.9400000000005</v>
      </c>
    </row>
    <row r="13" spans="1:4" ht="18.75" x14ac:dyDescent="0.3">
      <c r="A13" s="12">
        <v>7</v>
      </c>
      <c r="B13" s="6">
        <f>+B7*A13</f>
        <v>3215.31</v>
      </c>
      <c r="C13" s="6">
        <f>+C7*A13</f>
        <v>6213.62</v>
      </c>
      <c r="D13" s="27">
        <f t="shared" si="0"/>
        <v>9428.93</v>
      </c>
    </row>
    <row r="14" spans="1:4" ht="18.75" x14ac:dyDescent="0.3">
      <c r="A14" s="12">
        <v>8</v>
      </c>
      <c r="B14" s="6">
        <f>+B7*A14</f>
        <v>3674.64</v>
      </c>
      <c r="C14" s="6">
        <f>+C7*A14</f>
        <v>7101.28</v>
      </c>
      <c r="D14" s="27">
        <f t="shared" si="0"/>
        <v>10775.92</v>
      </c>
    </row>
    <row r="15" spans="1:4" ht="18.75" x14ac:dyDescent="0.3">
      <c r="A15" s="12">
        <v>9</v>
      </c>
      <c r="B15" s="6">
        <f>+B7*A15</f>
        <v>4133.97</v>
      </c>
      <c r="C15" s="6">
        <f>+C7*A15</f>
        <v>7988.94</v>
      </c>
      <c r="D15" s="27">
        <f t="shared" si="0"/>
        <v>12122.91</v>
      </c>
    </row>
    <row r="16" spans="1:4" x14ac:dyDescent="0.25">
      <c r="A16" s="33"/>
      <c r="B16" s="36"/>
      <c r="C16" s="36"/>
      <c r="D16" s="37"/>
    </row>
    <row r="17" spans="1:4" ht="19.5" thickBot="1" x14ac:dyDescent="0.35">
      <c r="A17" s="38" t="s">
        <v>30</v>
      </c>
      <c r="B17" s="39"/>
      <c r="C17" s="39"/>
      <c r="D17" s="40"/>
    </row>
    <row r="18" spans="1:4" x14ac:dyDescent="0.25">
      <c r="A18" s="33"/>
      <c r="B18" s="34"/>
      <c r="C18" s="34"/>
      <c r="D18" s="35"/>
    </row>
    <row r="19" spans="1:4" x14ac:dyDescent="0.25">
      <c r="A19" s="97" t="s">
        <v>46</v>
      </c>
      <c r="B19" s="98"/>
      <c r="C19" s="98"/>
      <c r="D19" s="108"/>
    </row>
    <row r="20" spans="1:4" x14ac:dyDescent="0.25">
      <c r="A20" s="118" t="s">
        <v>44</v>
      </c>
      <c r="B20" s="119"/>
      <c r="C20" s="119"/>
      <c r="D20" s="120"/>
    </row>
    <row r="21" spans="1:4" x14ac:dyDescent="0.25">
      <c r="A21" s="97" t="s">
        <v>41</v>
      </c>
      <c r="B21" s="98"/>
      <c r="C21" s="98"/>
      <c r="D21" s="108"/>
    </row>
    <row r="22" spans="1:4" ht="15.75" thickBot="1" x14ac:dyDescent="0.3">
      <c r="A22" s="21"/>
      <c r="B22" s="71"/>
      <c r="C22" s="71"/>
      <c r="D22" s="72"/>
    </row>
  </sheetData>
  <mergeCells count="6">
    <mergeCell ref="A21:D21"/>
    <mergeCell ref="A1:D1"/>
    <mergeCell ref="A5:D5"/>
    <mergeCell ref="A3:D3"/>
    <mergeCell ref="A20:D20"/>
    <mergeCell ref="A19:D19"/>
  </mergeCells>
  <pageMargins left="0.7" right="0.7" top="0.75" bottom="0.75" header="0.3" footer="0.3"/>
  <pageSetup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>
      <selection activeCell="E19" sqref="E19"/>
    </sheetView>
  </sheetViews>
  <sheetFormatPr defaultRowHeight="15" x14ac:dyDescent="0.25"/>
  <cols>
    <col min="1" max="1" width="42.28515625" style="75" customWidth="1"/>
    <col min="2" max="2" width="24.7109375" style="75" customWidth="1"/>
    <col min="3" max="3" width="27.140625" style="75" customWidth="1"/>
    <col min="4" max="4" width="29.28515625" style="75" customWidth="1"/>
    <col min="5" max="16384" width="9.140625" style="75"/>
  </cols>
  <sheetData>
    <row r="1" spans="1:4" ht="26.25" x14ac:dyDescent="0.4">
      <c r="A1" s="124" t="s">
        <v>43</v>
      </c>
      <c r="B1" s="125"/>
      <c r="C1" s="125"/>
      <c r="D1" s="126"/>
    </row>
    <row r="2" spans="1:4" ht="27" thickBot="1" x14ac:dyDescent="0.45">
      <c r="A2" s="76"/>
      <c r="B2" s="77"/>
      <c r="C2" s="77"/>
      <c r="D2" s="78"/>
    </row>
    <row r="3" spans="1:4" ht="34.5" thickBot="1" x14ac:dyDescent="0.55000000000000004">
      <c r="A3" s="127" t="s">
        <v>58</v>
      </c>
      <c r="B3" s="128"/>
      <c r="C3" s="128"/>
      <c r="D3" s="129"/>
    </row>
    <row r="4" spans="1:4" x14ac:dyDescent="0.25">
      <c r="A4" s="79"/>
      <c r="B4" s="80"/>
      <c r="C4" s="80"/>
      <c r="D4" s="81"/>
    </row>
    <row r="5" spans="1:4" ht="26.25" x14ac:dyDescent="0.4">
      <c r="A5" s="112" t="s">
        <v>45</v>
      </c>
      <c r="B5" s="130"/>
      <c r="C5" s="130"/>
      <c r="D5" s="131"/>
    </row>
    <row r="6" spans="1:4" ht="37.5" x14ac:dyDescent="0.3">
      <c r="A6" s="54" t="s">
        <v>8</v>
      </c>
      <c r="B6" s="57" t="s">
        <v>9</v>
      </c>
      <c r="C6" s="57" t="s">
        <v>10</v>
      </c>
      <c r="D6" s="58" t="s">
        <v>11</v>
      </c>
    </row>
    <row r="7" spans="1:4" ht="18.75" x14ac:dyDescent="0.3">
      <c r="A7" s="54">
        <v>1</v>
      </c>
      <c r="B7" s="59">
        <v>459.33</v>
      </c>
      <c r="C7" s="59">
        <v>887.66</v>
      </c>
      <c r="D7" s="60">
        <f>SUM(B7:C7)</f>
        <v>1346.99</v>
      </c>
    </row>
    <row r="8" spans="1:4" ht="18.75" x14ac:dyDescent="0.3">
      <c r="A8" s="54">
        <v>2</v>
      </c>
      <c r="B8" s="59">
        <f>+B7*A8</f>
        <v>918.66</v>
      </c>
      <c r="C8" s="59">
        <f>+C7*A8</f>
        <v>1775.32</v>
      </c>
      <c r="D8" s="60">
        <f t="shared" ref="D8:D15" si="0">SUM(B8:C8)</f>
        <v>2693.98</v>
      </c>
    </row>
    <row r="9" spans="1:4" ht="18.75" x14ac:dyDescent="0.3">
      <c r="A9" s="54">
        <v>3</v>
      </c>
      <c r="B9" s="59">
        <f>+B7*A9</f>
        <v>1377.99</v>
      </c>
      <c r="C9" s="59">
        <f>+C7*A9</f>
        <v>2662.98</v>
      </c>
      <c r="D9" s="60">
        <f t="shared" si="0"/>
        <v>4040.9700000000003</v>
      </c>
    </row>
    <row r="10" spans="1:4" ht="18.75" x14ac:dyDescent="0.3">
      <c r="A10" s="54">
        <v>4</v>
      </c>
      <c r="B10" s="59">
        <f>+B7*A10</f>
        <v>1837.32</v>
      </c>
      <c r="C10" s="59">
        <f>+C7*A10</f>
        <v>3550.64</v>
      </c>
      <c r="D10" s="60">
        <f t="shared" si="0"/>
        <v>5387.96</v>
      </c>
    </row>
    <row r="11" spans="1:4" ht="18.75" x14ac:dyDescent="0.3">
      <c r="A11" s="54">
        <v>5</v>
      </c>
      <c r="B11" s="59">
        <f>+B7*A11</f>
        <v>2296.65</v>
      </c>
      <c r="C11" s="59">
        <f>+C7*A11</f>
        <v>4438.3</v>
      </c>
      <c r="D11" s="60">
        <f t="shared" si="0"/>
        <v>6734.9500000000007</v>
      </c>
    </row>
    <row r="12" spans="1:4" ht="18.75" x14ac:dyDescent="0.3">
      <c r="A12" s="54">
        <v>6</v>
      </c>
      <c r="B12" s="59">
        <f>+B7*A12</f>
        <v>2755.98</v>
      </c>
      <c r="C12" s="59">
        <f>+C7*A12</f>
        <v>5325.96</v>
      </c>
      <c r="D12" s="60">
        <f t="shared" si="0"/>
        <v>8081.9400000000005</v>
      </c>
    </row>
    <row r="13" spans="1:4" ht="18.75" x14ac:dyDescent="0.3">
      <c r="A13" s="54">
        <v>7</v>
      </c>
      <c r="B13" s="59">
        <f>+B7*A13</f>
        <v>3215.31</v>
      </c>
      <c r="C13" s="59">
        <f>+C7*A13</f>
        <v>6213.62</v>
      </c>
      <c r="D13" s="60">
        <f t="shared" si="0"/>
        <v>9428.93</v>
      </c>
    </row>
    <row r="14" spans="1:4" ht="18.75" x14ac:dyDescent="0.3">
      <c r="A14" s="54">
        <v>8</v>
      </c>
      <c r="B14" s="59">
        <f>+B7*A14</f>
        <v>3674.64</v>
      </c>
      <c r="C14" s="59">
        <f>+C7*A14</f>
        <v>7101.28</v>
      </c>
      <c r="D14" s="60">
        <f t="shared" si="0"/>
        <v>10775.92</v>
      </c>
    </row>
    <row r="15" spans="1:4" ht="18.75" x14ac:dyDescent="0.3">
      <c r="A15" s="54">
        <v>9</v>
      </c>
      <c r="B15" s="59">
        <f>+B7*A15</f>
        <v>4133.97</v>
      </c>
      <c r="C15" s="59">
        <f>+C7*A15</f>
        <v>7988.94</v>
      </c>
      <c r="D15" s="60">
        <f t="shared" si="0"/>
        <v>12122.91</v>
      </c>
    </row>
    <row r="16" spans="1:4" x14ac:dyDescent="0.25">
      <c r="A16" s="82"/>
      <c r="B16" s="83"/>
      <c r="C16" s="83"/>
      <c r="D16" s="84"/>
    </row>
    <row r="17" spans="1:4" ht="21" customHeight="1" x14ac:dyDescent="0.25">
      <c r="A17" s="135" t="s">
        <v>57</v>
      </c>
      <c r="B17" s="135"/>
      <c r="C17" s="135"/>
      <c r="D17" s="136"/>
    </row>
    <row r="18" spans="1:4" x14ac:dyDescent="0.25">
      <c r="A18" s="82"/>
      <c r="B18" s="80"/>
      <c r="C18" s="80"/>
      <c r="D18" s="81"/>
    </row>
    <row r="19" spans="1:4" x14ac:dyDescent="0.25">
      <c r="A19" s="121" t="s">
        <v>59</v>
      </c>
      <c r="B19" s="122"/>
      <c r="C19" s="122"/>
      <c r="D19" s="123"/>
    </row>
    <row r="20" spans="1:4" x14ac:dyDescent="0.25">
      <c r="A20" s="132" t="s">
        <v>60</v>
      </c>
      <c r="B20" s="133"/>
      <c r="C20" s="133"/>
      <c r="D20" s="134"/>
    </row>
    <row r="21" spans="1:4" x14ac:dyDescent="0.25">
      <c r="A21" s="121" t="s">
        <v>41</v>
      </c>
      <c r="B21" s="122"/>
      <c r="C21" s="122"/>
      <c r="D21" s="123"/>
    </row>
    <row r="22" spans="1:4" ht="15.75" thickBot="1" x14ac:dyDescent="0.3">
      <c r="A22" s="85"/>
      <c r="B22" s="86"/>
      <c r="C22" s="86"/>
      <c r="D22" s="87"/>
    </row>
  </sheetData>
  <mergeCells count="7">
    <mergeCell ref="A21:D21"/>
    <mergeCell ref="A1:D1"/>
    <mergeCell ref="A3:D3"/>
    <mergeCell ref="A5:D5"/>
    <mergeCell ref="A19:D19"/>
    <mergeCell ref="A20:D20"/>
    <mergeCell ref="A17:D17"/>
  </mergeCells>
  <pageMargins left="0.7" right="0.7" top="0.75" bottom="0.75" header="0.3" footer="0.3"/>
  <pageSetup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workbookViewId="0">
      <selection activeCell="A49" sqref="A1:D49"/>
    </sheetView>
  </sheetViews>
  <sheetFormatPr defaultRowHeight="15" x14ac:dyDescent="0.25"/>
  <cols>
    <col min="1" max="1" width="42.28515625" customWidth="1"/>
    <col min="2" max="2" width="24.7109375" customWidth="1"/>
    <col min="3" max="3" width="36.5703125" customWidth="1"/>
    <col min="4" max="4" width="27.140625" customWidth="1"/>
  </cols>
  <sheetData>
    <row r="1" spans="1:4" ht="26.25" x14ac:dyDescent="0.4">
      <c r="A1" s="109" t="s">
        <v>43</v>
      </c>
      <c r="B1" s="110"/>
      <c r="C1" s="110"/>
      <c r="D1" s="111"/>
    </row>
    <row r="2" spans="1:4" ht="27" thickBot="1" x14ac:dyDescent="0.45">
      <c r="A2" s="68"/>
      <c r="B2" s="69"/>
      <c r="C2" s="69"/>
      <c r="D2" s="70"/>
    </row>
    <row r="3" spans="1:4" ht="36" x14ac:dyDescent="0.55000000000000004">
      <c r="A3" s="143" t="s">
        <v>40</v>
      </c>
      <c r="B3" s="144"/>
      <c r="C3" s="144"/>
      <c r="D3" s="145"/>
    </row>
    <row r="4" spans="1:4" ht="15.75" thickBot="1" x14ac:dyDescent="0.3">
      <c r="A4" s="33"/>
      <c r="B4" s="34"/>
      <c r="C4" s="34"/>
      <c r="D4" s="35"/>
    </row>
    <row r="5" spans="1:4" ht="26.25" x14ac:dyDescent="0.4">
      <c r="A5" s="137" t="s">
        <v>45</v>
      </c>
      <c r="B5" s="138"/>
      <c r="C5" s="138"/>
      <c r="D5" s="139"/>
    </row>
    <row r="6" spans="1:4" ht="18.75" x14ac:dyDescent="0.3">
      <c r="A6" s="12" t="s">
        <v>8</v>
      </c>
      <c r="B6" s="1" t="s">
        <v>9</v>
      </c>
      <c r="C6" s="1" t="s">
        <v>10</v>
      </c>
      <c r="D6" s="30" t="s">
        <v>11</v>
      </c>
    </row>
    <row r="7" spans="1:4" ht="18.75" x14ac:dyDescent="0.3">
      <c r="A7" s="12">
        <v>1</v>
      </c>
      <c r="B7" s="6">
        <v>459.33</v>
      </c>
      <c r="C7" s="6">
        <v>887.66</v>
      </c>
      <c r="D7" s="27">
        <f>SUM(B7:C7)</f>
        <v>1346.99</v>
      </c>
    </row>
    <row r="8" spans="1:4" ht="18.75" x14ac:dyDescent="0.3">
      <c r="A8" s="12">
        <v>2</v>
      </c>
      <c r="B8" s="6">
        <f>+B7*A8</f>
        <v>918.66</v>
      </c>
      <c r="C8" s="6">
        <f>+C7*A8</f>
        <v>1775.32</v>
      </c>
      <c r="D8" s="27">
        <f t="shared" ref="D8:D15" si="0">SUM(B8:C8)</f>
        <v>2693.98</v>
      </c>
    </row>
    <row r="9" spans="1:4" ht="18.75" x14ac:dyDescent="0.3">
      <c r="A9" s="12">
        <v>3</v>
      </c>
      <c r="B9" s="6">
        <f>+B7*A9</f>
        <v>1377.99</v>
      </c>
      <c r="C9" s="6">
        <f>+C7*A9</f>
        <v>2662.98</v>
      </c>
      <c r="D9" s="27">
        <f t="shared" si="0"/>
        <v>4040.9700000000003</v>
      </c>
    </row>
    <row r="10" spans="1:4" ht="18.75" x14ac:dyDescent="0.3">
      <c r="A10" s="12">
        <v>4</v>
      </c>
      <c r="B10" s="6">
        <f>+B7*A10</f>
        <v>1837.32</v>
      </c>
      <c r="C10" s="6">
        <f>+C7*A10</f>
        <v>3550.64</v>
      </c>
      <c r="D10" s="27">
        <f t="shared" si="0"/>
        <v>5387.96</v>
      </c>
    </row>
    <row r="11" spans="1:4" ht="18.75" x14ac:dyDescent="0.3">
      <c r="A11" s="12">
        <v>5</v>
      </c>
      <c r="B11" s="6">
        <f>+B7*A11</f>
        <v>2296.65</v>
      </c>
      <c r="C11" s="6">
        <f>+C7*A11</f>
        <v>4438.3</v>
      </c>
      <c r="D11" s="27">
        <f t="shared" si="0"/>
        <v>6734.9500000000007</v>
      </c>
    </row>
    <row r="12" spans="1:4" ht="18.75" x14ac:dyDescent="0.3">
      <c r="A12" s="12">
        <v>6</v>
      </c>
      <c r="B12" s="6">
        <f>+B7*A12</f>
        <v>2755.98</v>
      </c>
      <c r="C12" s="6">
        <f>+C7*A12</f>
        <v>5325.96</v>
      </c>
      <c r="D12" s="27">
        <f t="shared" si="0"/>
        <v>8081.9400000000005</v>
      </c>
    </row>
    <row r="13" spans="1:4" ht="18.75" x14ac:dyDescent="0.3">
      <c r="A13" s="12">
        <v>7</v>
      </c>
      <c r="B13" s="6">
        <f>+B7*A13</f>
        <v>3215.31</v>
      </c>
      <c r="C13" s="6">
        <f>+C7*A13</f>
        <v>6213.62</v>
      </c>
      <c r="D13" s="27">
        <f t="shared" si="0"/>
        <v>9428.93</v>
      </c>
    </row>
    <row r="14" spans="1:4" ht="18.75" x14ac:dyDescent="0.3">
      <c r="A14" s="12">
        <v>8</v>
      </c>
      <c r="B14" s="6">
        <f>+B7*A14</f>
        <v>3674.64</v>
      </c>
      <c r="C14" s="6">
        <f>+C7*A14</f>
        <v>7101.28</v>
      </c>
      <c r="D14" s="27">
        <f t="shared" si="0"/>
        <v>10775.92</v>
      </c>
    </row>
    <row r="15" spans="1:4" ht="18.75" x14ac:dyDescent="0.3">
      <c r="A15" s="12">
        <v>9</v>
      </c>
      <c r="B15" s="6">
        <f>+B7*A15</f>
        <v>4133.97</v>
      </c>
      <c r="C15" s="6">
        <f>+C7*A15</f>
        <v>7988.94</v>
      </c>
      <c r="D15" s="27">
        <f t="shared" si="0"/>
        <v>12122.91</v>
      </c>
    </row>
    <row r="16" spans="1:4" x14ac:dyDescent="0.25">
      <c r="A16" s="152" t="s">
        <v>46</v>
      </c>
      <c r="B16" s="153"/>
      <c r="C16" s="153"/>
      <c r="D16" s="154"/>
    </row>
    <row r="17" spans="1:4" ht="8.25" customHeight="1" x14ac:dyDescent="0.25">
      <c r="A17" s="64"/>
      <c r="B17" s="65"/>
      <c r="C17" s="65"/>
      <c r="D17" s="66"/>
    </row>
    <row r="18" spans="1:4" ht="18.75" x14ac:dyDescent="0.3">
      <c r="A18" s="41" t="s">
        <v>35</v>
      </c>
      <c r="B18" s="34"/>
      <c r="C18" s="34"/>
      <c r="D18" s="35"/>
    </row>
    <row r="19" spans="1:4" x14ac:dyDescent="0.25">
      <c r="A19" s="149" t="s">
        <v>36</v>
      </c>
      <c r="B19" s="150"/>
      <c r="C19" s="150"/>
      <c r="D19" s="151"/>
    </row>
    <row r="20" spans="1:4" x14ac:dyDescent="0.25">
      <c r="A20" s="149" t="s">
        <v>37</v>
      </c>
      <c r="B20" s="150"/>
      <c r="C20" s="150"/>
      <c r="D20" s="151"/>
    </row>
    <row r="21" spans="1:4" x14ac:dyDescent="0.25">
      <c r="A21" s="149" t="s">
        <v>38</v>
      </c>
      <c r="B21" s="150"/>
      <c r="C21" s="150"/>
      <c r="D21" s="151"/>
    </row>
    <row r="22" spans="1:4" s="8" customFormat="1" ht="33" customHeight="1" x14ac:dyDescent="0.25">
      <c r="A22" s="140" t="s">
        <v>39</v>
      </c>
      <c r="B22" s="141"/>
      <c r="C22" s="141"/>
      <c r="D22" s="142"/>
    </row>
    <row r="23" spans="1:4" x14ac:dyDescent="0.25">
      <c r="A23" s="33"/>
      <c r="B23" s="34"/>
      <c r="C23" s="34"/>
      <c r="D23" s="35"/>
    </row>
    <row r="24" spans="1:4" x14ac:dyDescent="0.25">
      <c r="A24" s="33"/>
      <c r="B24" s="34"/>
      <c r="C24" s="34"/>
      <c r="D24" s="35"/>
    </row>
    <row r="25" spans="1:4" ht="15.75" thickBot="1" x14ac:dyDescent="0.3">
      <c r="A25" s="33"/>
      <c r="B25" s="34"/>
      <c r="C25" s="34"/>
      <c r="D25" s="35"/>
    </row>
    <row r="26" spans="1:4" ht="26.25" x14ac:dyDescent="0.4">
      <c r="A26" s="137" t="s">
        <v>49</v>
      </c>
      <c r="B26" s="138"/>
      <c r="C26" s="138"/>
      <c r="D26" s="139"/>
    </row>
    <row r="27" spans="1:4" ht="18.75" x14ac:dyDescent="0.3">
      <c r="A27" s="12" t="s">
        <v>8</v>
      </c>
      <c r="B27" s="1" t="s">
        <v>9</v>
      </c>
      <c r="C27" s="1" t="s">
        <v>10</v>
      </c>
      <c r="D27" s="30" t="s">
        <v>11</v>
      </c>
    </row>
    <row r="28" spans="1:4" ht="18.75" x14ac:dyDescent="0.3">
      <c r="A28" s="12">
        <v>1</v>
      </c>
      <c r="B28" s="3">
        <v>344.5</v>
      </c>
      <c r="C28" s="3">
        <v>665.75</v>
      </c>
      <c r="D28" s="11">
        <f>SUM(B28:C28)</f>
        <v>1010.25</v>
      </c>
    </row>
    <row r="29" spans="1:4" ht="18.75" x14ac:dyDescent="0.3">
      <c r="A29" s="12">
        <v>2</v>
      </c>
      <c r="B29" s="3">
        <f>+B28*A29</f>
        <v>689</v>
      </c>
      <c r="C29" s="3">
        <f>+C28*A29</f>
        <v>1331.5</v>
      </c>
      <c r="D29" s="11">
        <f t="shared" ref="D29:D39" si="1">SUM(B29:C29)</f>
        <v>2020.5</v>
      </c>
    </row>
    <row r="30" spans="1:4" ht="18.75" x14ac:dyDescent="0.3">
      <c r="A30" s="12">
        <v>3</v>
      </c>
      <c r="B30" s="3">
        <f>+B28*A30</f>
        <v>1033.5</v>
      </c>
      <c r="C30" s="3">
        <f>+C28*A30</f>
        <v>1997.25</v>
      </c>
      <c r="D30" s="11">
        <f t="shared" si="1"/>
        <v>3030.75</v>
      </c>
    </row>
    <row r="31" spans="1:4" ht="18.75" x14ac:dyDescent="0.3">
      <c r="A31" s="12">
        <v>4</v>
      </c>
      <c r="B31" s="3">
        <f>+B28*A31</f>
        <v>1378</v>
      </c>
      <c r="C31" s="3">
        <f>+C28*A31</f>
        <v>2663</v>
      </c>
      <c r="D31" s="11">
        <f t="shared" si="1"/>
        <v>4041</v>
      </c>
    </row>
    <row r="32" spans="1:4" ht="18.75" x14ac:dyDescent="0.3">
      <c r="A32" s="12">
        <v>5</v>
      </c>
      <c r="B32" s="3">
        <f>+B28*A32</f>
        <v>1722.5</v>
      </c>
      <c r="C32" s="3">
        <f>+C28*A32</f>
        <v>3328.75</v>
      </c>
      <c r="D32" s="11">
        <f t="shared" si="1"/>
        <v>5051.25</v>
      </c>
    </row>
    <row r="33" spans="1:4" ht="18.75" x14ac:dyDescent="0.3">
      <c r="A33" s="12">
        <v>6</v>
      </c>
      <c r="B33" s="3">
        <f>+B28*A33</f>
        <v>2067</v>
      </c>
      <c r="C33" s="3">
        <f>+C28*A33</f>
        <v>3994.5</v>
      </c>
      <c r="D33" s="11">
        <f t="shared" si="1"/>
        <v>6061.5</v>
      </c>
    </row>
    <row r="34" spans="1:4" ht="18.75" x14ac:dyDescent="0.3">
      <c r="A34" s="12">
        <v>7</v>
      </c>
      <c r="B34" s="3">
        <f>+B28*A34</f>
        <v>2411.5</v>
      </c>
      <c r="C34" s="3">
        <f>+C28*A34</f>
        <v>4660.25</v>
      </c>
      <c r="D34" s="11">
        <f t="shared" si="1"/>
        <v>7071.75</v>
      </c>
    </row>
    <row r="35" spans="1:4" ht="18.75" x14ac:dyDescent="0.3">
      <c r="A35" s="12">
        <v>8</v>
      </c>
      <c r="B35" s="3">
        <f>+B28*A35</f>
        <v>2756</v>
      </c>
      <c r="C35" s="3">
        <f>+C28*A35</f>
        <v>5326</v>
      </c>
      <c r="D35" s="11">
        <f t="shared" si="1"/>
        <v>8082</v>
      </c>
    </row>
    <row r="36" spans="1:4" ht="18.75" x14ac:dyDescent="0.3">
      <c r="A36" s="12">
        <v>9</v>
      </c>
      <c r="B36" s="3">
        <f>+B28*A36</f>
        <v>3100.5</v>
      </c>
      <c r="C36" s="3">
        <f>+C28*A36</f>
        <v>5991.75</v>
      </c>
      <c r="D36" s="11">
        <f t="shared" si="1"/>
        <v>9092.25</v>
      </c>
    </row>
    <row r="37" spans="1:4" ht="18.75" x14ac:dyDescent="0.3">
      <c r="A37" s="12">
        <v>10</v>
      </c>
      <c r="B37" s="3">
        <f>+B28*A37</f>
        <v>3445</v>
      </c>
      <c r="C37" s="3">
        <f>+C28*A37</f>
        <v>6657.5</v>
      </c>
      <c r="D37" s="11">
        <f t="shared" si="1"/>
        <v>10102.5</v>
      </c>
    </row>
    <row r="38" spans="1:4" ht="18.75" x14ac:dyDescent="0.3">
      <c r="A38" s="12">
        <v>11</v>
      </c>
      <c r="B38" s="3">
        <f>+B28*A38</f>
        <v>3789.5</v>
      </c>
      <c r="C38" s="3">
        <f>+C28*A38</f>
        <v>7323.25</v>
      </c>
      <c r="D38" s="11">
        <f t="shared" si="1"/>
        <v>11112.75</v>
      </c>
    </row>
    <row r="39" spans="1:4" ht="19.5" thickBot="1" x14ac:dyDescent="0.35">
      <c r="A39" s="28">
        <v>12</v>
      </c>
      <c r="B39" s="31">
        <f>+B28*A39</f>
        <v>4134</v>
      </c>
      <c r="C39" s="31">
        <f>+C28*A39</f>
        <v>7989</v>
      </c>
      <c r="D39" s="11">
        <f t="shared" si="1"/>
        <v>12123</v>
      </c>
    </row>
    <row r="40" spans="1:4" x14ac:dyDescent="0.25">
      <c r="A40" s="97" t="s">
        <v>50</v>
      </c>
      <c r="B40" s="98"/>
      <c r="C40" s="98"/>
      <c r="D40" s="108"/>
    </row>
    <row r="41" spans="1:4" ht="7.5" customHeight="1" x14ac:dyDescent="0.25">
      <c r="A41" s="64"/>
      <c r="B41" s="65"/>
      <c r="C41" s="65"/>
      <c r="D41" s="66"/>
    </row>
    <row r="42" spans="1:4" ht="18.75" x14ac:dyDescent="0.3">
      <c r="A42" s="41" t="s">
        <v>34</v>
      </c>
      <c r="B42" s="34"/>
      <c r="C42" s="34"/>
      <c r="D42" s="35"/>
    </row>
    <row r="43" spans="1:4" ht="28.5" customHeight="1" x14ac:dyDescent="0.25">
      <c r="A43" s="140" t="s">
        <v>31</v>
      </c>
      <c r="B43" s="141"/>
      <c r="C43" s="141"/>
      <c r="D43" s="142"/>
    </row>
    <row r="44" spans="1:4" ht="37.5" customHeight="1" x14ac:dyDescent="0.25">
      <c r="A44" s="140" t="s">
        <v>32</v>
      </c>
      <c r="B44" s="141"/>
      <c r="C44" s="141"/>
      <c r="D44" s="142"/>
    </row>
    <row r="45" spans="1:4" ht="36.75" customHeight="1" thickBot="1" x14ac:dyDescent="0.3">
      <c r="A45" s="146" t="s">
        <v>33</v>
      </c>
      <c r="B45" s="147"/>
      <c r="C45" s="147"/>
      <c r="D45" s="148"/>
    </row>
    <row r="48" spans="1:4" ht="17.25" customHeight="1" x14ac:dyDescent="0.25">
      <c r="A48" s="88" t="s">
        <v>44</v>
      </c>
      <c r="B48" s="88"/>
      <c r="C48" s="88"/>
      <c r="D48" s="88"/>
    </row>
    <row r="49" spans="1:4" x14ac:dyDescent="0.25">
      <c r="A49" s="89" t="s">
        <v>41</v>
      </c>
      <c r="B49" s="89"/>
      <c r="C49" s="89"/>
      <c r="D49" s="89"/>
    </row>
  </sheetData>
  <mergeCells count="15">
    <mergeCell ref="A49:D49"/>
    <mergeCell ref="A1:D1"/>
    <mergeCell ref="A5:D5"/>
    <mergeCell ref="A26:D26"/>
    <mergeCell ref="A43:D43"/>
    <mergeCell ref="A3:D3"/>
    <mergeCell ref="A48:D48"/>
    <mergeCell ref="A44:D44"/>
    <mergeCell ref="A45:D45"/>
    <mergeCell ref="A19:D19"/>
    <mergeCell ref="A20:D20"/>
    <mergeCell ref="A21:D21"/>
    <mergeCell ref="A22:D22"/>
    <mergeCell ref="A40:D40"/>
    <mergeCell ref="A16:D16"/>
  </mergeCells>
  <printOptions horizontalCentered="1"/>
  <pageMargins left="0.2" right="0.2" top="0.75" bottom="0.75" header="0.3" footer="0.3"/>
  <pageSetup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opLeftCell="A43" workbookViewId="0">
      <selection activeCell="A53" sqref="A53:D68"/>
    </sheetView>
  </sheetViews>
  <sheetFormatPr defaultRowHeight="15" x14ac:dyDescent="0.25"/>
  <cols>
    <col min="1" max="1" width="42.28515625" customWidth="1"/>
    <col min="2" max="2" width="24.7109375" customWidth="1"/>
    <col min="3" max="4" width="27.140625" customWidth="1"/>
  </cols>
  <sheetData>
    <row r="1" spans="1:4" ht="26.25" x14ac:dyDescent="0.4">
      <c r="A1" s="109" t="s">
        <v>43</v>
      </c>
      <c r="B1" s="110"/>
      <c r="C1" s="110"/>
      <c r="D1" s="111"/>
    </row>
    <row r="2" spans="1:4" ht="15.75" thickBot="1" x14ac:dyDescent="0.3">
      <c r="A2" s="33"/>
      <c r="B2" s="34"/>
      <c r="C2" s="34"/>
      <c r="D2" s="35"/>
    </row>
    <row r="3" spans="1:4" ht="36" x14ac:dyDescent="0.55000000000000004">
      <c r="A3" s="143" t="s">
        <v>22</v>
      </c>
      <c r="B3" s="144"/>
      <c r="C3" s="144"/>
      <c r="D3" s="145"/>
    </row>
    <row r="4" spans="1:4" ht="15.75" thickBot="1" x14ac:dyDescent="0.3">
      <c r="A4" s="33"/>
      <c r="B4" s="34"/>
      <c r="C4" s="34"/>
      <c r="D4" s="35"/>
    </row>
    <row r="5" spans="1:4" ht="26.25" x14ac:dyDescent="0.4">
      <c r="A5" s="137" t="s">
        <v>47</v>
      </c>
      <c r="B5" s="138"/>
      <c r="C5" s="138"/>
      <c r="D5" s="139"/>
    </row>
    <row r="6" spans="1:4" ht="18.75" x14ac:dyDescent="0.3">
      <c r="A6" s="24" t="s">
        <v>0</v>
      </c>
      <c r="B6" s="4">
        <v>19299</v>
      </c>
      <c r="C6" s="2"/>
      <c r="D6" s="10"/>
    </row>
    <row r="7" spans="1:4" ht="37.5" x14ac:dyDescent="0.3">
      <c r="A7" s="25" t="s">
        <v>23</v>
      </c>
      <c r="B7" s="4">
        <v>21447</v>
      </c>
      <c r="C7" s="2"/>
      <c r="D7" s="10"/>
    </row>
    <row r="8" spans="1:4" ht="18.75" x14ac:dyDescent="0.3">
      <c r="A8" s="24" t="s">
        <v>25</v>
      </c>
      <c r="B8" s="4">
        <f>SUM(B6:B7)</f>
        <v>40746</v>
      </c>
      <c r="C8" s="2"/>
      <c r="D8" s="10"/>
    </row>
    <row r="9" spans="1:4" ht="18.75" x14ac:dyDescent="0.3">
      <c r="A9" s="164" t="s">
        <v>24</v>
      </c>
      <c r="B9" s="165"/>
      <c r="C9" s="165"/>
      <c r="D9" s="166"/>
    </row>
    <row r="10" spans="1:4" ht="37.5" x14ac:dyDescent="0.3">
      <c r="A10" s="54" t="s">
        <v>8</v>
      </c>
      <c r="B10" s="57" t="s">
        <v>9</v>
      </c>
      <c r="C10" s="57" t="s">
        <v>10</v>
      </c>
      <c r="D10" s="58" t="s">
        <v>11</v>
      </c>
    </row>
    <row r="11" spans="1:4" ht="18.75" x14ac:dyDescent="0.3">
      <c r="A11" s="54">
        <v>1</v>
      </c>
      <c r="B11" s="59">
        <v>714.77</v>
      </c>
      <c r="C11" s="59">
        <v>794.33</v>
      </c>
      <c r="D11" s="60">
        <f>B11+C11</f>
        <v>1509.1</v>
      </c>
    </row>
    <row r="12" spans="1:4" ht="18.75" x14ac:dyDescent="0.3">
      <c r="A12" s="54">
        <v>2</v>
      </c>
      <c r="B12" s="59">
        <f>+B11*A12</f>
        <v>1429.54</v>
      </c>
      <c r="C12" s="59">
        <f>+C11*A12</f>
        <v>1588.66</v>
      </c>
      <c r="D12" s="60">
        <f t="shared" ref="D12:D19" si="0">B12+C12</f>
        <v>3018.2</v>
      </c>
    </row>
    <row r="13" spans="1:4" ht="18.75" x14ac:dyDescent="0.3">
      <c r="A13" s="54">
        <v>3</v>
      </c>
      <c r="B13" s="59">
        <f>+B11*A13</f>
        <v>2144.31</v>
      </c>
      <c r="C13" s="59">
        <f>+C11*A13</f>
        <v>2382.9900000000002</v>
      </c>
      <c r="D13" s="60">
        <f t="shared" si="0"/>
        <v>4527.3</v>
      </c>
    </row>
    <row r="14" spans="1:4" ht="18.75" x14ac:dyDescent="0.3">
      <c r="A14" s="54">
        <v>4</v>
      </c>
      <c r="B14" s="59">
        <f>+B11*A14</f>
        <v>2859.08</v>
      </c>
      <c r="C14" s="59">
        <f>+C11*A14</f>
        <v>3177.32</v>
      </c>
      <c r="D14" s="60">
        <f t="shared" si="0"/>
        <v>6036.4</v>
      </c>
    </row>
    <row r="15" spans="1:4" ht="18.75" x14ac:dyDescent="0.3">
      <c r="A15" s="54">
        <v>5</v>
      </c>
      <c r="B15" s="59">
        <f>+B11*A15</f>
        <v>3573.85</v>
      </c>
      <c r="C15" s="59">
        <f>+C11*A15</f>
        <v>3971.65</v>
      </c>
      <c r="D15" s="60">
        <f t="shared" si="0"/>
        <v>7545.5</v>
      </c>
    </row>
    <row r="16" spans="1:4" ht="18.75" x14ac:dyDescent="0.3">
      <c r="A16" s="54">
        <v>6</v>
      </c>
      <c r="B16" s="59">
        <f>+B11*A16</f>
        <v>4288.62</v>
      </c>
      <c r="C16" s="59">
        <f>+C11*A16</f>
        <v>4765.9800000000005</v>
      </c>
      <c r="D16" s="60">
        <f t="shared" si="0"/>
        <v>9054.6</v>
      </c>
    </row>
    <row r="17" spans="1:4" ht="18.75" x14ac:dyDescent="0.3">
      <c r="A17" s="54">
        <v>7</v>
      </c>
      <c r="B17" s="59">
        <f>+B11*A17</f>
        <v>5003.3899999999994</v>
      </c>
      <c r="C17" s="59">
        <f>+C11*A17</f>
        <v>5560.31</v>
      </c>
      <c r="D17" s="60">
        <f t="shared" si="0"/>
        <v>10563.7</v>
      </c>
    </row>
    <row r="18" spans="1:4" ht="18.75" x14ac:dyDescent="0.3">
      <c r="A18" s="54">
        <v>8</v>
      </c>
      <c r="B18" s="59">
        <f>+B11*A18</f>
        <v>5718.16</v>
      </c>
      <c r="C18" s="59">
        <f>+C11*A18</f>
        <v>6354.64</v>
      </c>
      <c r="D18" s="60">
        <f t="shared" si="0"/>
        <v>12072.8</v>
      </c>
    </row>
    <row r="19" spans="1:4" ht="19.5" thickBot="1" x14ac:dyDescent="0.35">
      <c r="A19" s="61">
        <v>9</v>
      </c>
      <c r="B19" s="62">
        <f>+B11*A19</f>
        <v>6432.93</v>
      </c>
      <c r="C19" s="62">
        <f>+C11*A19</f>
        <v>7148.97</v>
      </c>
      <c r="D19" s="63">
        <f t="shared" si="0"/>
        <v>13581.900000000001</v>
      </c>
    </row>
    <row r="20" spans="1:4" x14ac:dyDescent="0.25">
      <c r="A20" s="152" t="s">
        <v>46</v>
      </c>
      <c r="B20" s="153"/>
      <c r="C20" s="153"/>
      <c r="D20" s="154"/>
    </row>
    <row r="21" spans="1:4" ht="15.75" thickBot="1" x14ac:dyDescent="0.3">
      <c r="A21" s="33"/>
      <c r="B21" s="42"/>
      <c r="C21" s="42"/>
      <c r="D21" s="43"/>
    </row>
    <row r="22" spans="1:4" ht="38.25" customHeight="1" x14ac:dyDescent="0.25">
      <c r="A22" s="155" t="s">
        <v>48</v>
      </c>
      <c r="B22" s="156"/>
      <c r="C22" s="156"/>
      <c r="D22" s="157"/>
    </row>
    <row r="23" spans="1:4" ht="18.75" x14ac:dyDescent="0.3">
      <c r="A23" s="12" t="s">
        <v>8</v>
      </c>
      <c r="B23" s="5" t="s">
        <v>9</v>
      </c>
      <c r="C23" s="5" t="s">
        <v>28</v>
      </c>
      <c r="D23" s="26"/>
    </row>
    <row r="24" spans="1:4" ht="18.75" x14ac:dyDescent="0.3">
      <c r="A24" s="12">
        <v>1</v>
      </c>
      <c r="B24" s="6">
        <v>530.80999999999995</v>
      </c>
      <c r="C24" s="67" t="s">
        <v>42</v>
      </c>
      <c r="D24" s="11" t="s">
        <v>29</v>
      </c>
    </row>
    <row r="25" spans="1:4" ht="18.75" x14ac:dyDescent="0.3">
      <c r="A25" s="12">
        <v>2</v>
      </c>
      <c r="B25" s="6">
        <f>+B24*A25</f>
        <v>1061.6199999999999</v>
      </c>
      <c r="C25" s="67" t="s">
        <v>42</v>
      </c>
      <c r="D25" s="11" t="s">
        <v>29</v>
      </c>
    </row>
    <row r="26" spans="1:4" ht="18.75" x14ac:dyDescent="0.3">
      <c r="A26" s="12">
        <v>3</v>
      </c>
      <c r="B26" s="6">
        <f>+B24*A26</f>
        <v>1592.4299999999998</v>
      </c>
      <c r="C26" s="67" t="s">
        <v>42</v>
      </c>
      <c r="D26" s="11" t="s">
        <v>29</v>
      </c>
    </row>
    <row r="27" spans="1:4" ht="18.75" x14ac:dyDescent="0.3">
      <c r="A27" s="12">
        <v>4</v>
      </c>
      <c r="B27" s="6">
        <f>+B24*A27</f>
        <v>2123.2399999999998</v>
      </c>
      <c r="C27" s="67" t="s">
        <v>42</v>
      </c>
      <c r="D27" s="11" t="s">
        <v>29</v>
      </c>
    </row>
    <row r="28" spans="1:4" ht="18.75" x14ac:dyDescent="0.3">
      <c r="A28" s="12">
        <v>5</v>
      </c>
      <c r="B28" s="6">
        <f>+B24*A28</f>
        <v>2654.0499999999997</v>
      </c>
      <c r="C28" s="67" t="s">
        <v>42</v>
      </c>
      <c r="D28" s="11" t="s">
        <v>29</v>
      </c>
    </row>
    <row r="29" spans="1:4" ht="18.75" x14ac:dyDescent="0.3">
      <c r="A29" s="12">
        <v>6</v>
      </c>
      <c r="B29" s="6">
        <f>+B24*A29</f>
        <v>3184.8599999999997</v>
      </c>
      <c r="C29" s="67" t="s">
        <v>42</v>
      </c>
      <c r="D29" s="11" t="s">
        <v>29</v>
      </c>
    </row>
    <row r="30" spans="1:4" ht="18.75" x14ac:dyDescent="0.3">
      <c r="A30" s="12">
        <v>7</v>
      </c>
      <c r="B30" s="6">
        <f>+B24*A30</f>
        <v>3715.6699999999996</v>
      </c>
      <c r="C30" s="67" t="s">
        <v>42</v>
      </c>
      <c r="D30" s="11" t="s">
        <v>29</v>
      </c>
    </row>
    <row r="31" spans="1:4" ht="18.75" x14ac:dyDescent="0.3">
      <c r="A31" s="12">
        <v>8</v>
      </c>
      <c r="B31" s="6">
        <f>+B24*A31</f>
        <v>4246.4799999999996</v>
      </c>
      <c r="C31" s="67" t="s">
        <v>42</v>
      </c>
      <c r="D31" s="11" t="s">
        <v>29</v>
      </c>
    </row>
    <row r="32" spans="1:4" ht="19.5" thickBot="1" x14ac:dyDescent="0.35">
      <c r="A32" s="28">
        <v>9</v>
      </c>
      <c r="B32" s="29">
        <f>+B24*A32</f>
        <v>4777.2899999999991</v>
      </c>
      <c r="C32" s="67" t="s">
        <v>42</v>
      </c>
      <c r="D32" s="32" t="s">
        <v>29</v>
      </c>
    </row>
    <row r="33" spans="1:4" x14ac:dyDescent="0.25">
      <c r="A33" s="152" t="s">
        <v>46</v>
      </c>
      <c r="B33" s="153"/>
      <c r="C33" s="153"/>
      <c r="D33" s="154"/>
    </row>
    <row r="34" spans="1:4" ht="51.75" customHeight="1" thickBot="1" x14ac:dyDescent="0.3">
      <c r="A34" s="161" t="s">
        <v>27</v>
      </c>
      <c r="B34" s="162"/>
      <c r="C34" s="162"/>
      <c r="D34" s="163"/>
    </row>
    <row r="35" spans="1:4" ht="36.75" thickBot="1" x14ac:dyDescent="0.6">
      <c r="A35" s="143" t="s">
        <v>53</v>
      </c>
      <c r="B35" s="144"/>
      <c r="C35" s="144"/>
      <c r="D35" s="145"/>
    </row>
    <row r="36" spans="1:4" ht="36" x14ac:dyDescent="0.55000000000000004">
      <c r="A36" s="143" t="s">
        <v>22</v>
      </c>
      <c r="B36" s="144"/>
      <c r="C36" s="144"/>
      <c r="D36" s="145"/>
    </row>
    <row r="37" spans="1:4" ht="15.75" thickBot="1" x14ac:dyDescent="0.3">
      <c r="A37" s="33"/>
      <c r="B37" s="34"/>
      <c r="C37" s="34"/>
      <c r="D37" s="35"/>
    </row>
    <row r="38" spans="1:4" ht="26.25" x14ac:dyDescent="0.4">
      <c r="A38" s="158" t="s">
        <v>21</v>
      </c>
      <c r="B38" s="159"/>
      <c r="C38" s="159"/>
      <c r="D38" s="160"/>
    </row>
    <row r="39" spans="1:4" ht="37.5" x14ac:dyDescent="0.3">
      <c r="A39" s="12" t="s">
        <v>8</v>
      </c>
      <c r="B39" s="5" t="s">
        <v>9</v>
      </c>
      <c r="C39" s="5" t="s">
        <v>10</v>
      </c>
      <c r="D39" s="26" t="s">
        <v>11</v>
      </c>
    </row>
    <row r="40" spans="1:4" ht="18.75" x14ac:dyDescent="0.3">
      <c r="A40" s="12">
        <v>1</v>
      </c>
      <c r="B40" s="6">
        <v>459.33</v>
      </c>
      <c r="C40" s="6">
        <v>887.66</v>
      </c>
      <c r="D40" s="27">
        <f>SUM(B40:C40)</f>
        <v>1346.99</v>
      </c>
    </row>
    <row r="41" spans="1:4" ht="18.75" x14ac:dyDescent="0.3">
      <c r="A41" s="12">
        <v>2</v>
      </c>
      <c r="B41" s="6">
        <f>+B40*A41</f>
        <v>918.66</v>
      </c>
      <c r="C41" s="6">
        <f>+C40*A41</f>
        <v>1775.32</v>
      </c>
      <c r="D41" s="27">
        <f t="shared" ref="D41:D48" si="1">SUM(B41:C41)</f>
        <v>2693.98</v>
      </c>
    </row>
    <row r="42" spans="1:4" ht="18.75" x14ac:dyDescent="0.3">
      <c r="A42" s="12">
        <v>3</v>
      </c>
      <c r="B42" s="6">
        <f>+B40*A42</f>
        <v>1377.99</v>
      </c>
      <c r="C42" s="6">
        <f>+C40*A42</f>
        <v>2662.98</v>
      </c>
      <c r="D42" s="27">
        <f t="shared" si="1"/>
        <v>4040.9700000000003</v>
      </c>
    </row>
    <row r="43" spans="1:4" ht="18.75" x14ac:dyDescent="0.3">
      <c r="A43" s="12">
        <v>4</v>
      </c>
      <c r="B43" s="6">
        <f>+B40*A43</f>
        <v>1837.32</v>
      </c>
      <c r="C43" s="6">
        <f>+C40*A43</f>
        <v>3550.64</v>
      </c>
      <c r="D43" s="27">
        <f t="shared" si="1"/>
        <v>5387.96</v>
      </c>
    </row>
    <row r="44" spans="1:4" ht="18.75" x14ac:dyDescent="0.3">
      <c r="A44" s="12">
        <v>5</v>
      </c>
      <c r="B44" s="6">
        <f>+B40*A44</f>
        <v>2296.65</v>
      </c>
      <c r="C44" s="6">
        <f>+C40*A44</f>
        <v>4438.3</v>
      </c>
      <c r="D44" s="27">
        <f t="shared" si="1"/>
        <v>6734.9500000000007</v>
      </c>
    </row>
    <row r="45" spans="1:4" ht="18.75" x14ac:dyDescent="0.3">
      <c r="A45" s="12">
        <v>6</v>
      </c>
      <c r="B45" s="6">
        <f>+B40*A45</f>
        <v>2755.98</v>
      </c>
      <c r="C45" s="6">
        <f>+C40*A45</f>
        <v>5325.96</v>
      </c>
      <c r="D45" s="27">
        <f t="shared" si="1"/>
        <v>8081.9400000000005</v>
      </c>
    </row>
    <row r="46" spans="1:4" ht="18.75" x14ac:dyDescent="0.3">
      <c r="A46" s="12">
        <v>7</v>
      </c>
      <c r="B46" s="6">
        <f>+B40*A46</f>
        <v>3215.31</v>
      </c>
      <c r="C46" s="6">
        <f>+C40*A46</f>
        <v>6213.62</v>
      </c>
      <c r="D46" s="27">
        <f t="shared" si="1"/>
        <v>9428.93</v>
      </c>
    </row>
    <row r="47" spans="1:4" ht="18.75" x14ac:dyDescent="0.3">
      <c r="A47" s="12">
        <v>8</v>
      </c>
      <c r="B47" s="6">
        <f>+B40*A47</f>
        <v>3674.64</v>
      </c>
      <c r="C47" s="6">
        <f>+C40*A47</f>
        <v>7101.28</v>
      </c>
      <c r="D47" s="27">
        <f t="shared" si="1"/>
        <v>10775.92</v>
      </c>
    </row>
    <row r="48" spans="1:4" ht="18.75" x14ac:dyDescent="0.3">
      <c r="A48" s="12">
        <v>9</v>
      </c>
      <c r="B48" s="6">
        <f>+B40*A48</f>
        <v>4133.97</v>
      </c>
      <c r="C48" s="6">
        <f>+C40*A48</f>
        <v>7988.94</v>
      </c>
      <c r="D48" s="27">
        <f t="shared" si="1"/>
        <v>12122.91</v>
      </c>
    </row>
    <row r="49" spans="1:4" x14ac:dyDescent="0.25">
      <c r="A49" s="152" t="s">
        <v>46</v>
      </c>
      <c r="B49" s="153"/>
      <c r="C49" s="153"/>
      <c r="D49" s="154"/>
    </row>
    <row r="50" spans="1:4" ht="51.75" customHeight="1" thickBot="1" x14ac:dyDescent="0.3">
      <c r="A50" s="99" t="s">
        <v>26</v>
      </c>
      <c r="B50" s="100"/>
      <c r="C50" s="100"/>
      <c r="D50" s="101"/>
    </row>
    <row r="51" spans="1:4" ht="18.75" x14ac:dyDescent="0.3">
      <c r="A51" s="13"/>
      <c r="B51" s="7"/>
      <c r="C51" s="7"/>
      <c r="D51" s="44"/>
    </row>
    <row r="52" spans="1:4" ht="15.75" thickBot="1" x14ac:dyDescent="0.3">
      <c r="A52" s="33"/>
      <c r="B52" s="42"/>
      <c r="C52" s="42"/>
      <c r="D52" s="43"/>
    </row>
    <row r="53" spans="1:4" ht="26.25" x14ac:dyDescent="0.4">
      <c r="A53" s="105" t="s">
        <v>17</v>
      </c>
      <c r="B53" s="106"/>
      <c r="C53" s="106"/>
      <c r="D53" s="107"/>
    </row>
    <row r="54" spans="1:4" ht="37.5" x14ac:dyDescent="0.3">
      <c r="A54" s="12" t="s">
        <v>8</v>
      </c>
      <c r="B54" s="5" t="s">
        <v>9</v>
      </c>
      <c r="C54" s="5" t="s">
        <v>10</v>
      </c>
      <c r="D54" s="26" t="s">
        <v>11</v>
      </c>
    </row>
    <row r="55" spans="1:4" ht="18.75" x14ac:dyDescent="0.3">
      <c r="A55" s="12">
        <v>1</v>
      </c>
      <c r="B55" s="3">
        <v>344.5</v>
      </c>
      <c r="C55" s="3">
        <v>665.75</v>
      </c>
      <c r="D55" s="11">
        <f>SUM(B55:C55)</f>
        <v>1010.25</v>
      </c>
    </row>
    <row r="56" spans="1:4" ht="18.75" x14ac:dyDescent="0.3">
      <c r="A56" s="12">
        <v>2</v>
      </c>
      <c r="B56" s="3">
        <f>+B55*A56</f>
        <v>689</v>
      </c>
      <c r="C56" s="3">
        <f>+C55*A56</f>
        <v>1331.5</v>
      </c>
      <c r="D56" s="11">
        <f t="shared" ref="D56:D66" si="2">SUM(B56:C56)</f>
        <v>2020.5</v>
      </c>
    </row>
    <row r="57" spans="1:4" ht="18.75" x14ac:dyDescent="0.3">
      <c r="A57" s="12">
        <v>3</v>
      </c>
      <c r="B57" s="3">
        <f>+B55*A57</f>
        <v>1033.5</v>
      </c>
      <c r="C57" s="3">
        <f>+C55*A57</f>
        <v>1997.25</v>
      </c>
      <c r="D57" s="11">
        <f t="shared" si="2"/>
        <v>3030.75</v>
      </c>
    </row>
    <row r="58" spans="1:4" ht="18.75" x14ac:dyDescent="0.3">
      <c r="A58" s="12">
        <v>4</v>
      </c>
      <c r="B58" s="3">
        <f>+B55*A58</f>
        <v>1378</v>
      </c>
      <c r="C58" s="3">
        <f>+C55*A58</f>
        <v>2663</v>
      </c>
      <c r="D58" s="11">
        <f t="shared" si="2"/>
        <v>4041</v>
      </c>
    </row>
    <row r="59" spans="1:4" ht="18.75" x14ac:dyDescent="0.3">
      <c r="A59" s="12">
        <v>5</v>
      </c>
      <c r="B59" s="3">
        <f>+B55*A59</f>
        <v>1722.5</v>
      </c>
      <c r="C59" s="3">
        <f>+C55*A59</f>
        <v>3328.75</v>
      </c>
      <c r="D59" s="11">
        <f t="shared" si="2"/>
        <v>5051.25</v>
      </c>
    </row>
    <row r="60" spans="1:4" ht="18.75" x14ac:dyDescent="0.3">
      <c r="A60" s="12">
        <v>6</v>
      </c>
      <c r="B60" s="3">
        <f>+B55*A60</f>
        <v>2067</v>
      </c>
      <c r="C60" s="3">
        <f>+C55*A60</f>
        <v>3994.5</v>
      </c>
      <c r="D60" s="11">
        <f t="shared" si="2"/>
        <v>6061.5</v>
      </c>
    </row>
    <row r="61" spans="1:4" ht="18.75" x14ac:dyDescent="0.3">
      <c r="A61" s="12">
        <v>7</v>
      </c>
      <c r="B61" s="3">
        <f>+B55*A61</f>
        <v>2411.5</v>
      </c>
      <c r="C61" s="3">
        <f>+C55*A61</f>
        <v>4660.25</v>
      </c>
      <c r="D61" s="11">
        <f t="shared" si="2"/>
        <v>7071.75</v>
      </c>
    </row>
    <row r="62" spans="1:4" ht="18.75" x14ac:dyDescent="0.3">
      <c r="A62" s="12">
        <v>8</v>
      </c>
      <c r="B62" s="3">
        <f>+B55*A62</f>
        <v>2756</v>
      </c>
      <c r="C62" s="3">
        <f>+C55*A62</f>
        <v>5326</v>
      </c>
      <c r="D62" s="11">
        <f t="shared" si="2"/>
        <v>8082</v>
      </c>
    </row>
    <row r="63" spans="1:4" ht="18.75" x14ac:dyDescent="0.3">
      <c r="A63" s="12">
        <v>9</v>
      </c>
      <c r="B63" s="3">
        <f>+B55*A63</f>
        <v>3100.5</v>
      </c>
      <c r="C63" s="3">
        <f>+C55*A63</f>
        <v>5991.75</v>
      </c>
      <c r="D63" s="11">
        <f t="shared" si="2"/>
        <v>9092.25</v>
      </c>
    </row>
    <row r="64" spans="1:4" ht="18.75" x14ac:dyDescent="0.3">
      <c r="A64" s="12">
        <v>10</v>
      </c>
      <c r="B64" s="3">
        <f>+B55*A64</f>
        <v>3445</v>
      </c>
      <c r="C64" s="3">
        <f>+C55*A64</f>
        <v>6657.5</v>
      </c>
      <c r="D64" s="11">
        <f t="shared" si="2"/>
        <v>10102.5</v>
      </c>
    </row>
    <row r="65" spans="1:4" ht="18.75" x14ac:dyDescent="0.3">
      <c r="A65" s="12">
        <v>11</v>
      </c>
      <c r="B65" s="3">
        <f>+B55*A65</f>
        <v>3789.5</v>
      </c>
      <c r="C65" s="3">
        <f>+C55*A65</f>
        <v>7323.25</v>
      </c>
      <c r="D65" s="11">
        <f t="shared" si="2"/>
        <v>11112.75</v>
      </c>
    </row>
    <row r="66" spans="1:4" ht="19.5" thickBot="1" x14ac:dyDescent="0.35">
      <c r="A66" s="28">
        <v>12</v>
      </c>
      <c r="B66" s="31">
        <f>+B55*A66</f>
        <v>4134</v>
      </c>
      <c r="C66" s="31">
        <f>+C55*A66</f>
        <v>7989</v>
      </c>
      <c r="D66" s="11">
        <f t="shared" si="2"/>
        <v>12123</v>
      </c>
    </row>
    <row r="67" spans="1:4" x14ac:dyDescent="0.25">
      <c r="A67" s="97" t="s">
        <v>50</v>
      </c>
      <c r="B67" s="98"/>
      <c r="C67" s="98"/>
      <c r="D67" s="98"/>
    </row>
    <row r="68" spans="1:4" ht="49.5" customHeight="1" thickBot="1" x14ac:dyDescent="0.3">
      <c r="A68" s="99" t="s">
        <v>26</v>
      </c>
      <c r="B68" s="100"/>
      <c r="C68" s="100"/>
      <c r="D68" s="101"/>
    </row>
    <row r="70" spans="1:4" x14ac:dyDescent="0.25">
      <c r="A70" s="88" t="s">
        <v>44</v>
      </c>
      <c r="B70" s="88"/>
      <c r="C70" s="88"/>
      <c r="D70" s="88"/>
    </row>
    <row r="71" spans="1:4" x14ac:dyDescent="0.25">
      <c r="A71" s="89" t="s">
        <v>41</v>
      </c>
      <c r="B71" s="89"/>
      <c r="C71" s="89"/>
      <c r="D71" s="89"/>
    </row>
  </sheetData>
  <mergeCells count="18">
    <mergeCell ref="A1:D1"/>
    <mergeCell ref="A5:D5"/>
    <mergeCell ref="A22:D22"/>
    <mergeCell ref="A38:D38"/>
    <mergeCell ref="A53:D53"/>
    <mergeCell ref="A3:D3"/>
    <mergeCell ref="A50:D50"/>
    <mergeCell ref="A34:D34"/>
    <mergeCell ref="A9:D9"/>
    <mergeCell ref="A20:D20"/>
    <mergeCell ref="A33:D33"/>
    <mergeCell ref="A49:D49"/>
    <mergeCell ref="A67:D67"/>
    <mergeCell ref="A36:D36"/>
    <mergeCell ref="A70:D70"/>
    <mergeCell ref="A71:D71"/>
    <mergeCell ref="A35:D35"/>
    <mergeCell ref="A68:D68"/>
  </mergeCells>
  <pageMargins left="0.2" right="0.2" top="0.75" bottom="0.75" header="0.3" footer="0.3"/>
  <pageSetup scale="85" fitToHeight="0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MEDICINE</vt:lpstr>
      <vt:lpstr>DMD, DENTAL HYGIENE</vt:lpstr>
      <vt:lpstr>GRAD STUDIES IN HEALTH SCIENCES</vt:lpstr>
      <vt:lpstr>SCH OF POPULATION HEALTH</vt:lpstr>
      <vt:lpstr>NURSING</vt:lpstr>
      <vt:lpstr>HEALTH RELATED PROFESSIONS</vt:lpstr>
    </vt:vector>
  </TitlesOfParts>
  <Company>University of Mississippi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MSullivan</dc:creator>
  <cp:lastModifiedBy>Maura Sullivan</cp:lastModifiedBy>
  <cp:lastPrinted>2017-09-22T14:53:54Z</cp:lastPrinted>
  <dcterms:created xsi:type="dcterms:W3CDTF">2009-09-16T17:07:50Z</dcterms:created>
  <dcterms:modified xsi:type="dcterms:W3CDTF">2018-12-27T20:34:04Z</dcterms:modified>
</cp:coreProperties>
</file>